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0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<sst xmlns="http://schemas.openxmlformats.org/spreadsheetml/2006/main" count="152" uniqueCount="54">
  <si>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</si>
  <si>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</si>
  <si>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</si>
  <si>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</si>
  <si>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</si>
  <si>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</si>
  <si>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</si>
  <si>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</si>
  <si>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</si>
  <si>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</si>
  <si>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</si>
  <si>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</si>
  <si>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</si>
  <si>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</si>
  <si>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</si>
  <si>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</si>
  <si>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</si>
  <si>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</si>
  <si>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</si>
  <si>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</si>
  <si>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</si>
  <si>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</si>
  <si>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</si>
  <si>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</si>
  <si>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</si>
  <si>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</si>
  <si>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</si>
  <si>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</si>
  <si>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</si>
  <si>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</si>
  <si>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</si>
  <si>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</si>
  <si>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</si>
  <si>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</si>
  <si>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</si>
  <si>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</si>
  <si>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</si>
  <si>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</si>
  <si>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</si>
  <si>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</si>
  <si>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</si>
  <si>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消防管理費</t>
  </si>
  <si>
    <t>消防活動費</t>
  </si>
  <si>
    <t>消防団費</t>
  </si>
  <si>
    <t>退職手当及年金費</t>
  </si>
  <si>
    <t>建設費</t>
  </si>
  <si>
    <t xml:space="preserve"> 注．各年度の最終予算です。</t>
  </si>
  <si>
    <t>諸費</t>
  </si>
  <si>
    <t>-</t>
  </si>
  <si>
    <t>諸 支 出 金</t>
  </si>
  <si>
    <t>合計</t>
  </si>
  <si>
    <t>（令和3年度）</t>
  </si>
  <si>
    <t>令和3年度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</si>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</sst>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9" fontId="8" fillId="33" borderId="10" xfId="61" applyNumberFormat="1" applyFont="1" applyFill="1" applyBorder="1" applyAlignment="1">
      <alignment horizontal="right" vertical="center"/>
      <protection/>
    </xf>
    <xf numFmtId="0" fontId="8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9" fontId="9" fillId="33" borderId="10" xfId="61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179" fontId="8" fillId="33" borderId="17" xfId="61" applyNumberFormat="1" applyFont="1" applyFill="1" applyBorder="1" applyAlignment="1">
      <alignment horizontal="right" vertical="center"/>
      <protection/>
    </xf>
    <xf numFmtId="178" fontId="9" fillId="33" borderId="18" xfId="61" applyNumberFormat="1" applyFont="1" applyFill="1" applyBorder="1" applyAlignment="1">
      <alignment horizontal="right" vertical="center"/>
      <protection/>
    </xf>
    <xf numFmtId="178" fontId="8" fillId="33" borderId="19" xfId="61" applyNumberFormat="1" applyFont="1" applyFill="1" applyBorder="1" applyAlignment="1">
      <alignment vertical="center"/>
      <protection/>
    </xf>
    <xf numFmtId="178" fontId="8" fillId="33" borderId="20" xfId="61" applyNumberFormat="1" applyFont="1" applyFill="1" applyBorder="1" applyAlignment="1">
      <alignment vertical="center"/>
      <protection/>
    </xf>
    <xf numFmtId="178" fontId="9" fillId="33" borderId="19" xfId="61" applyNumberFormat="1" applyFont="1" applyFill="1" applyBorder="1" applyAlignment="1">
      <alignment horizontal="right" vertical="center"/>
      <protection/>
    </xf>
    <xf numFmtId="0" fontId="12" fillId="33" borderId="21" xfId="0" applyFont="1" applyFill="1" applyBorder="1" applyAlignment="1">
      <alignment vertical="center"/>
    </xf>
    <xf numFmtId="178" fontId="9" fillId="33" borderId="19" xfId="61" applyNumberFormat="1" applyFont="1" applyFill="1" applyBorder="1" applyAlignment="1">
      <alignment vertical="center"/>
      <protection/>
    </xf>
    <xf numFmtId="178" fontId="8" fillId="33" borderId="17" xfId="61" applyNumberFormat="1" applyFont="1" applyFill="1" applyBorder="1" applyAlignment="1">
      <alignment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180" fontId="8" fillId="33" borderId="19" xfId="61" applyNumberFormat="1" applyFont="1" applyFill="1" applyBorder="1" applyAlignment="1">
      <alignment horizontal="right" vertical="center"/>
      <protection/>
    </xf>
    <xf numFmtId="180" fontId="8" fillId="33" borderId="0" xfId="61" applyNumberFormat="1" applyFont="1" applyFill="1" applyBorder="1" applyAlignment="1">
      <alignment horizontal="right" vertical="center"/>
      <protection/>
    </xf>
    <xf numFmtId="180" fontId="9" fillId="33" borderId="19" xfId="61" applyNumberFormat="1" applyFont="1" applyFill="1" applyBorder="1" applyAlignment="1">
      <alignment horizontal="right" vertical="center"/>
      <protection/>
    </xf>
    <xf numFmtId="180" fontId="9" fillId="33" borderId="0" xfId="61" applyNumberFormat="1" applyFont="1" applyFill="1" applyBorder="1" applyAlignment="1">
      <alignment horizontal="right" vertical="center"/>
      <protection/>
    </xf>
    <xf numFmtId="0" fontId="9" fillId="33" borderId="0" xfId="0" applyFont="1" applyFill="1" applyAlignment="1">
      <alignment horizontal="left" vertical="center"/>
    </xf>
    <xf numFmtId="180" fontId="8" fillId="33" borderId="20" xfId="61" applyNumberFormat="1" applyFont="1" applyFill="1" applyBorder="1" applyAlignment="1">
      <alignment horizontal="right" vertical="center"/>
      <protection/>
    </xf>
    <xf numFmtId="180" fontId="8" fillId="33" borderId="15" xfId="61" applyNumberFormat="1" applyFont="1" applyFill="1" applyBorder="1" applyAlignment="1">
      <alignment horizontal="right" vertical="center"/>
      <protection/>
    </xf>
    <xf numFmtId="0" fontId="7" fillId="33" borderId="15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4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60" zoomScaleNormal="130" zoomScaleSheetLayoutView="160" zoomScalePageLayoutView="0" workbookViewId="0" topLeftCell="A1">
      <selection activeCell="G19" sqref="G19"/>
    </sheetView>
  </sheetViews>
  <sheetFormatPr defaultColWidth="9.00390625" defaultRowHeight="13.5"/>
  <cols>
    <col min="1" max="1" width="1.875" style="18" customWidth="1"/>
    <col min="2" max="2" width="10.125" style="18" customWidth="1"/>
    <col min="3" max="3" width="7.875" style="18" customWidth="1"/>
    <col min="4" max="6" width="13.375" style="18" customWidth="1"/>
    <col min="7" max="8" width="8.125" style="18" customWidth="1"/>
    <col min="9" max="16384" width="9.00390625" style="18" customWidth="1"/>
  </cols>
  <sheetData>
    <row r="1" spans="1:8" ht="18.75">
      <c r="A1" s="45" t="s">
        <v>35</v>
      </c>
      <c r="B1" s="45"/>
      <c r="C1" s="45"/>
      <c r="D1" s="45"/>
      <c r="E1" s="45"/>
      <c r="F1" s="45"/>
      <c r="G1" s="45"/>
      <c r="H1" s="45"/>
    </row>
    <row r="2" spans="1:8" ht="13.5" customHeight="1">
      <c r="A2" s="19"/>
      <c r="B2" s="19"/>
      <c r="C2" s="19"/>
      <c r="D2" s="19"/>
      <c r="E2" s="19"/>
      <c r="F2" s="19"/>
      <c r="G2" s="19"/>
      <c r="H2" s="19"/>
    </row>
    <row r="3" spans="1:8" ht="15" thickBot="1">
      <c r="A3" s="46" t="s">
        <v>36</v>
      </c>
      <c r="B3" s="46"/>
      <c r="C3" s="20"/>
      <c r="D3" s="21"/>
      <c r="E3" s="21"/>
      <c r="F3" s="21"/>
      <c r="G3" s="47" t="s">
        <v>51</v>
      </c>
      <c r="H3" s="47"/>
    </row>
    <row r="4" spans="1:8" ht="13.5">
      <c r="A4" s="48" t="s">
        <v>37</v>
      </c>
      <c r="B4" s="48"/>
      <c r="C4" s="22"/>
      <c r="D4" s="23" t="s">
        <v>52</v>
      </c>
      <c r="E4" s="23" t="s">
        <v>53</v>
      </c>
      <c r="F4" s="24" t="s">
        <v>38</v>
      </c>
      <c r="G4" s="49" t="s">
        <v>39</v>
      </c>
      <c r="H4" s="50"/>
    </row>
    <row r="5" spans="1:8" s="36" customFormat="1" ht="13.5" customHeight="1">
      <c r="A5" s="51" t="s">
        <v>50</v>
      </c>
      <c r="B5" s="51"/>
      <c r="C5" s="25"/>
      <c r="D5" s="38">
        <f>SUM(D6+D12)</f>
        <v>248825623</v>
      </c>
      <c r="E5" s="38">
        <f>SUM(E6+E12)</f>
        <v>252278859</v>
      </c>
      <c r="F5" s="35">
        <f>D5-E5</f>
        <v>-3453236</v>
      </c>
      <c r="G5" s="57">
        <f aca="true" t="shared" si="0" ref="G5:G10">F5/E5*100</f>
        <v>-1.3688170359134215</v>
      </c>
      <c r="H5" s="57"/>
    </row>
    <row r="6" spans="1:8" s="36" customFormat="1" ht="13.5" customHeight="1">
      <c r="A6" s="51" t="s">
        <v>40</v>
      </c>
      <c r="B6" s="51"/>
      <c r="C6" s="25"/>
      <c r="D6" s="41">
        <f>SUM(D7:D11)</f>
        <v>248825376</v>
      </c>
      <c r="E6" s="41">
        <f>SUM(E7:E11)</f>
        <v>252272376</v>
      </c>
      <c r="F6" s="35">
        <f>D6-E6</f>
        <v>-3447000</v>
      </c>
      <c r="G6" s="57">
        <f>F6/E6*100</f>
        <v>-1.3663802809705967</v>
      </c>
      <c r="H6" s="57"/>
    </row>
    <row r="7" spans="1:8" ht="13.5" customHeight="1">
      <c r="A7" s="26"/>
      <c r="B7" s="52" t="s">
        <v>41</v>
      </c>
      <c r="C7" s="53"/>
      <c r="D7" s="39">
        <v>198094876</v>
      </c>
      <c r="E7" s="39">
        <v>197904971</v>
      </c>
      <c r="F7" s="27">
        <f aca="true" t="shared" si="1" ref="F7:F13">D7-E7</f>
        <v>189905</v>
      </c>
      <c r="G7" s="55">
        <f t="shared" si="0"/>
        <v>0.09595767051248046</v>
      </c>
      <c r="H7" s="55"/>
    </row>
    <row r="8" spans="1:8" ht="13.5" customHeight="1">
      <c r="A8" s="26"/>
      <c r="B8" s="52" t="s">
        <v>42</v>
      </c>
      <c r="C8" s="53"/>
      <c r="D8" s="39">
        <v>23368000</v>
      </c>
      <c r="E8" s="39">
        <v>24096405</v>
      </c>
      <c r="F8" s="27">
        <f t="shared" si="1"/>
        <v>-728405</v>
      </c>
      <c r="G8" s="54">
        <f t="shared" si="0"/>
        <v>-3.0228783090257654</v>
      </c>
      <c r="H8" s="55"/>
    </row>
    <row r="9" spans="1:8" ht="13.5" customHeight="1">
      <c r="A9" s="26"/>
      <c r="B9" s="52" t="s">
        <v>43</v>
      </c>
      <c r="C9" s="53"/>
      <c r="D9" s="39">
        <v>3900000</v>
      </c>
      <c r="E9" s="39">
        <v>3927000</v>
      </c>
      <c r="F9" s="27">
        <f t="shared" si="1"/>
        <v>-27000</v>
      </c>
      <c r="G9" s="54">
        <f t="shared" si="0"/>
        <v>-0.6875477463712758</v>
      </c>
      <c r="H9" s="55"/>
    </row>
    <row r="10" spans="1:8" ht="13.5" customHeight="1">
      <c r="A10" s="26"/>
      <c r="B10" s="52" t="s">
        <v>44</v>
      </c>
      <c r="C10" s="53"/>
      <c r="D10" s="39">
        <v>8394500</v>
      </c>
      <c r="E10" s="39">
        <v>8539000</v>
      </c>
      <c r="F10" s="27">
        <f t="shared" si="1"/>
        <v>-144500</v>
      </c>
      <c r="G10" s="54">
        <f t="shared" si="0"/>
        <v>-1.6922356247804193</v>
      </c>
      <c r="H10" s="55"/>
    </row>
    <row r="11" spans="1:8" ht="13.5" customHeight="1">
      <c r="A11" s="26"/>
      <c r="B11" s="52" t="s">
        <v>45</v>
      </c>
      <c r="C11" s="53"/>
      <c r="D11" s="39">
        <v>15068000</v>
      </c>
      <c r="E11" s="39">
        <v>17805000</v>
      </c>
      <c r="F11" s="27">
        <f>D11-E11</f>
        <v>-2737000</v>
      </c>
      <c r="G11" s="54">
        <f>F11/E11*100</f>
        <v>-15.372086492558271</v>
      </c>
      <c r="H11" s="55"/>
    </row>
    <row r="12" spans="1:8" ht="13.5" customHeight="1">
      <c r="A12" s="58" t="s">
        <v>49</v>
      </c>
      <c r="B12" s="58"/>
      <c r="C12" s="42"/>
      <c r="D12" s="39">
        <v>247</v>
      </c>
      <c r="E12" s="43">
        <v>6483</v>
      </c>
      <c r="F12" s="35">
        <f>D12-E12</f>
        <v>-6236</v>
      </c>
      <c r="G12" s="56" t="s">
        <v>48</v>
      </c>
      <c r="H12" s="57"/>
    </row>
    <row r="13" spans="1:8" ht="13.5" customHeight="1" thickBot="1">
      <c r="A13" s="28"/>
      <c r="B13" s="61" t="s">
        <v>47</v>
      </c>
      <c r="C13" s="62"/>
      <c r="D13" s="44">
        <v>247</v>
      </c>
      <c r="E13" s="40">
        <v>6483</v>
      </c>
      <c r="F13" s="37">
        <f t="shared" si="1"/>
        <v>-6236</v>
      </c>
      <c r="G13" s="59" t="s">
        <v>48</v>
      </c>
      <c r="H13" s="60"/>
    </row>
    <row r="14" spans="1:8" ht="13.5">
      <c r="A14" s="29" t="s">
        <v>46</v>
      </c>
      <c r="B14" s="30"/>
      <c r="C14" s="31"/>
      <c r="D14" s="21"/>
      <c r="E14" s="21"/>
      <c r="F14" s="32"/>
      <c r="G14" s="33"/>
      <c r="H14" s="34"/>
    </row>
  </sheetData>
  <sheetProtection/>
  <mergeCells count="23">
    <mergeCell ref="G13:H13"/>
    <mergeCell ref="A6:B6"/>
    <mergeCell ref="G6:H6"/>
    <mergeCell ref="G5:H5"/>
    <mergeCell ref="B13:C13"/>
    <mergeCell ref="G7:H7"/>
    <mergeCell ref="G8:H8"/>
    <mergeCell ref="B7:C7"/>
    <mergeCell ref="B8:C8"/>
    <mergeCell ref="B9:C9"/>
    <mergeCell ref="B10:C10"/>
    <mergeCell ref="G9:H9"/>
    <mergeCell ref="G10:H10"/>
    <mergeCell ref="B11:C11"/>
    <mergeCell ref="G11:H11"/>
    <mergeCell ref="G12:H12"/>
    <mergeCell ref="A12:B12"/>
    <mergeCell ref="A1:H1"/>
    <mergeCell ref="A3:B3"/>
    <mergeCell ref="G3:H3"/>
    <mergeCell ref="A4:B4"/>
    <mergeCell ref="G4:H4"/>
    <mergeCell ref="A5:B5"/>
  </mergeCells>
  <printOptions/>
  <pageMargins left="0.7" right="0.7" top="0.75" bottom="0.75" header="0.3" footer="0.3"/>
  <pageSetup fitToHeight="0" fitToWidth="0" horizontalDpi="600" verticalDpi="600" orientation="portrait" paperSize="9" scale="115" r:id="rId1"/>
  <ignoredErrors>
    <ignoredError sqref="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3.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3.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3.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63" t="s">
        <v>28</v>
      </c>
      <c r="B5" s="63"/>
      <c r="C5" s="63"/>
      <c r="D5" s="64" t="s">
        <v>31</v>
      </c>
      <c r="E5" s="64" t="s">
        <v>32</v>
      </c>
      <c r="F5" s="68" t="s">
        <v>26</v>
      </c>
    </row>
    <row r="6" spans="1:6" ht="13.5">
      <c r="A6" s="9" t="s">
        <v>1</v>
      </c>
      <c r="B6" s="9" t="s">
        <v>2</v>
      </c>
      <c r="C6" s="9" t="s">
        <v>3</v>
      </c>
      <c r="D6" s="65"/>
      <c r="E6" s="65"/>
      <c r="F6" s="69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事務端末0048</cp:lastModifiedBy>
  <cp:lastPrinted>2019-11-15T06:26:00Z</cp:lastPrinted>
  <dcterms:created xsi:type="dcterms:W3CDTF">2008-06-13T07:22:29Z</dcterms:created>
  <dcterms:modified xsi:type="dcterms:W3CDTF">2022-10-25T02:51:37Z</dcterms:modified>
  <cp:category/>
  <cp:version/>
  <cp:contentType/>
  <cp:contentStatus/>
</cp:coreProperties>
</file>