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02 情報統計係士長ファイル（28.1.26バックアップ～8月初旬までのデータはハードディスク故障により無くなりました。）\110_統計書\統計書（緑）\平成28年（第69回）\091 ホームページ・実務資料掲載\02　HP\03 excelデータ\"/>
    </mc:Choice>
  </mc:AlternateContent>
  <bookViews>
    <workbookView xWindow="600" yWindow="2475" windowWidth="18255" windowHeight="6195"/>
  </bookViews>
  <sheets>
    <sheet name="第15表" sheetId="1" r:id="rId1"/>
  </sheets>
  <definedNames>
    <definedName name="_xlnm._FilterDatabase" localSheetId="0" hidden="1">第15表!#REF!</definedName>
    <definedName name="_xlnm.Print_Area" localSheetId="0">第15表!$B$3:$R$37</definedName>
  </definedNames>
  <calcPr calcId="152511"/>
</workbook>
</file>

<file path=xl/calcChain.xml><?xml version="1.0" encoding="utf-8"?>
<calcChain xmlns="http://schemas.openxmlformats.org/spreadsheetml/2006/main">
  <c r="E15" i="1" l="1"/>
  <c r="E31" i="1" l="1"/>
  <c r="E22" i="1" l="1"/>
  <c r="E35" i="1" l="1"/>
  <c r="C35" i="1" s="1"/>
  <c r="E33" i="1"/>
  <c r="C33" i="1" s="1"/>
  <c r="E29" i="1"/>
  <c r="E25" i="1"/>
  <c r="E23" i="1"/>
  <c r="E21" i="1"/>
  <c r="E19" i="1"/>
  <c r="E17" i="1"/>
  <c r="M31" i="1"/>
  <c r="C31" i="1" s="1"/>
  <c r="M29" i="1"/>
  <c r="M27" i="1"/>
  <c r="C27" i="1" s="1"/>
  <c r="M25" i="1"/>
  <c r="M23" i="1"/>
  <c r="M21" i="1"/>
  <c r="C21" i="1" s="1"/>
  <c r="M19" i="1"/>
  <c r="M17" i="1"/>
  <c r="M15" i="1"/>
  <c r="M34" i="1"/>
  <c r="M32" i="1"/>
  <c r="M30" i="1"/>
  <c r="M28" i="1"/>
  <c r="M26" i="1"/>
  <c r="M24" i="1"/>
  <c r="M22" i="1"/>
  <c r="C22" i="1" s="1"/>
  <c r="M20" i="1"/>
  <c r="M18" i="1"/>
  <c r="E16" i="1"/>
  <c r="M16" i="1"/>
  <c r="E18" i="1"/>
  <c r="E20" i="1"/>
  <c r="E24" i="1"/>
  <c r="D14" i="1"/>
  <c r="F14" i="1"/>
  <c r="G14" i="1"/>
  <c r="H14" i="1"/>
  <c r="I14" i="1"/>
  <c r="J14" i="1"/>
  <c r="K14" i="1"/>
  <c r="L14" i="1"/>
  <c r="N14" i="1"/>
  <c r="O14" i="1"/>
  <c r="P14" i="1"/>
  <c r="Q14" i="1"/>
  <c r="R14" i="1"/>
  <c r="E26" i="1"/>
  <c r="E28" i="1"/>
  <c r="E30" i="1"/>
  <c r="C30" i="1" s="1"/>
  <c r="E32" i="1"/>
  <c r="C32" i="1" s="1"/>
  <c r="E34" i="1"/>
  <c r="C34" i="1" l="1"/>
  <c r="C26" i="1"/>
  <c r="C15" i="1"/>
  <c r="C23" i="1"/>
  <c r="C19" i="1"/>
  <c r="C17" i="1"/>
  <c r="C24" i="1"/>
  <c r="C20" i="1"/>
  <c r="C29" i="1"/>
  <c r="C25" i="1"/>
  <c r="C28" i="1"/>
  <c r="C18" i="1"/>
  <c r="C16" i="1"/>
  <c r="E14" i="1"/>
  <c r="M14" i="1"/>
  <c r="C14" i="1" l="1"/>
</calcChain>
</file>

<file path=xl/sharedStrings.xml><?xml version="1.0" encoding="utf-8"?>
<sst xmlns="http://schemas.openxmlformats.org/spreadsheetml/2006/main" count="195" uniqueCount="47">
  <si>
    <t>計</t>
  </si>
  <si>
    <t>製　造　所</t>
  </si>
  <si>
    <t>小　　　計</t>
  </si>
  <si>
    <t>屋外タンク</t>
  </si>
  <si>
    <t>屋内タンク</t>
  </si>
  <si>
    <t>地下タンク</t>
  </si>
  <si>
    <t>簡易タンク</t>
  </si>
  <si>
    <t>移動タンク</t>
  </si>
  <si>
    <t>屋　　　外</t>
  </si>
  <si>
    <t>給　　　油</t>
  </si>
  <si>
    <t>第１種販売</t>
  </si>
  <si>
    <t>第２種販売</t>
  </si>
  <si>
    <t>移　　　送</t>
  </si>
  <si>
    <t>一　　　般</t>
  </si>
  <si>
    <t>　　　5倍以下</t>
  </si>
  <si>
    <t>　　10倍をこえ</t>
  </si>
  <si>
    <t>　　50倍をこえ</t>
  </si>
  <si>
    <t>　 100倍をこえ</t>
  </si>
  <si>
    <t>　 150倍をこえ</t>
  </si>
  <si>
    <t>　 200倍をこえ</t>
  </si>
  <si>
    <t>類　　　別</t>
    <phoneticPr fontId="4"/>
  </si>
  <si>
    <t>貯　　　　　蔵　　　　　所</t>
    <phoneticPr fontId="4"/>
  </si>
  <si>
    <t>取　　扱　　所</t>
    <phoneticPr fontId="4"/>
  </si>
  <si>
    <t>-</t>
  </si>
  <si>
    <t>(-)</t>
    <phoneticPr fontId="4"/>
  </si>
  <si>
    <t>平成24年度</t>
    <rPh sb="0" eb="2">
      <t>ヘイセイ</t>
    </rPh>
    <rPh sb="4" eb="6">
      <t>ネンド</t>
    </rPh>
    <phoneticPr fontId="4"/>
  </si>
  <si>
    <t>平成25年度</t>
    <rPh sb="0" eb="2">
      <t>ヘイセイ</t>
    </rPh>
    <rPh sb="4" eb="6">
      <t>ネンド</t>
    </rPh>
    <phoneticPr fontId="4"/>
  </si>
  <si>
    <t>平成26年度</t>
    <rPh sb="0" eb="2">
      <t>ヘイセイ</t>
    </rPh>
    <rPh sb="4" eb="6">
      <t>ネンド</t>
    </rPh>
    <phoneticPr fontId="4"/>
  </si>
  <si>
    <t>平成27年度</t>
    <rPh sb="0" eb="2">
      <t>ヘイセイ</t>
    </rPh>
    <rPh sb="4" eb="6">
      <t>ネンド</t>
    </rPh>
    <phoneticPr fontId="4"/>
  </si>
  <si>
    <t>(-)</t>
  </si>
  <si>
    <t>平成28年度</t>
    <rPh sb="0" eb="2">
      <t>ヘイセイ</t>
    </rPh>
    <rPh sb="4" eb="6">
      <t>ネンド</t>
    </rPh>
    <phoneticPr fontId="4"/>
  </si>
  <si>
    <t>　　　　　10倍以下</t>
    <phoneticPr fontId="4"/>
  </si>
  <si>
    <t>　　5倍をこえ</t>
    <phoneticPr fontId="4"/>
  </si>
  <si>
    <t>　　　　　50倍以下</t>
    <phoneticPr fontId="4"/>
  </si>
  <si>
    <t>　　　　 100倍以下</t>
    <phoneticPr fontId="4"/>
  </si>
  <si>
    <t>　　　　 150倍以下</t>
    <phoneticPr fontId="4"/>
  </si>
  <si>
    <t>　　　　 200倍以下</t>
    <phoneticPr fontId="4"/>
  </si>
  <si>
    <t>　　　10,000倍以下</t>
    <phoneticPr fontId="4"/>
  </si>
  <si>
    <t>屋　　　内</t>
    <phoneticPr fontId="4"/>
  </si>
  <si>
    <t xml:space="preserve">       1,000倍以下</t>
    <phoneticPr fontId="4"/>
  </si>
  <si>
    <t>　 1,000倍をこえ</t>
    <phoneticPr fontId="4"/>
  </si>
  <si>
    <t xml:space="preserve">       5,000倍以下</t>
    <phoneticPr fontId="4"/>
  </si>
  <si>
    <t xml:space="preserve">   5,000倍をこえ</t>
    <phoneticPr fontId="4"/>
  </si>
  <si>
    <t xml:space="preserve">   10,000倍をこえるもの</t>
    <phoneticPr fontId="4"/>
  </si>
  <si>
    <t>　　　　　　　　　第15表　許可数量別危険物製造所等の施設数</t>
    <rPh sb="9" eb="10">
      <t>ダイ</t>
    </rPh>
    <rPh sb="12" eb="13">
      <t>ヒョウ</t>
    </rPh>
    <phoneticPr fontId="4"/>
  </si>
  <si>
    <t>注．（　）内は、島しょ地区の数を内数で示しています。</t>
    <rPh sb="19" eb="20">
      <t>シメ</t>
    </rPh>
    <phoneticPr fontId="4"/>
  </si>
  <si>
    <t>（平成29年3月末）</t>
    <rPh sb="1" eb="3">
      <t>ヘイセイ</t>
    </rPh>
    <rPh sb="5" eb="6">
      <t>ネン</t>
    </rPh>
    <rPh sb="7" eb="8">
      <t>ガツ</t>
    </rPh>
    <rPh sb="8" eb="9">
      <t>マツ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</si>
</sst>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\(#,##0\)"/>
  </numFmts>
  <fonts count="3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明朝"/>
      <family val="1"/>
      <charset val="128"/>
    </font>
    <font>
      <sz val="8"/>
      <name val="ＭＳ Ｐゴシック"/>
      <family val="3"/>
      <charset val="128"/>
    </font>
    <font>
      <sz val="6"/>
      <name val="ＭＳ ゴシック"/>
      <family val="3"/>
      <charset val="128"/>
    </font>
    <font>
      <sz val="7"/>
      <name val="ＭＳ 明朝"/>
      <family val="1"/>
      <charset val="128"/>
    </font>
    <font>
      <sz val="7"/>
      <name val="ＭＳ ゴシック"/>
      <family val="3"/>
      <charset val="128"/>
    </font>
    <font>
      <sz val="7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color theme="1"/>
      <name val="ＭＳ 明朝"/>
      <family val="1"/>
      <charset val="128"/>
    </font>
    <font>
      <b/>
      <sz val="16"/>
      <name val="ＭＳ 明朝"/>
      <family val="1"/>
      <charset val="128"/>
    </font>
    <font>
      <b/>
      <sz val="7"/>
      <name val="ＭＳ ゴシック"/>
      <family val="3"/>
      <charset val="128"/>
    </font>
    <font>
      <b/>
      <sz val="7"/>
      <color theme="1"/>
      <name val="ＭＳ 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52">
    <xf numFmtId="0" fontId="0" fillId="0" borderId="0"/>
    <xf numFmtId="38" fontId="2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6" borderId="10" applyNumberFormat="0" applyAlignment="0" applyProtection="0">
      <alignment vertical="center"/>
    </xf>
    <xf numFmtId="0" fontId="21" fillId="6" borderId="9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7" borderId="1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" fillId="8" borderId="13" applyNumberFormat="0" applyFont="0" applyAlignment="0" applyProtection="0">
      <alignment vertical="center"/>
    </xf>
    <xf numFmtId="0" fontId="1" fillId="8" borderId="13" applyNumberFormat="0" applyFont="0" applyAlignment="0" applyProtection="0">
      <alignment vertical="center"/>
    </xf>
    <xf numFmtId="0" fontId="1" fillId="8" borderId="13" applyNumberFormat="0" applyFont="0" applyAlignment="0" applyProtection="0">
      <alignment vertical="center"/>
    </xf>
    <xf numFmtId="0" fontId="1" fillId="8" borderId="13" applyNumberFormat="0" applyFont="0" applyAlignment="0" applyProtection="0">
      <alignment vertical="center"/>
    </xf>
    <xf numFmtId="0" fontId="1" fillId="8" borderId="13" applyNumberFormat="0" applyFont="0" applyAlignment="0" applyProtection="0">
      <alignment vertical="center"/>
    </xf>
    <xf numFmtId="0" fontId="1" fillId="8" borderId="13" applyNumberFormat="0" applyFont="0" applyAlignment="0" applyProtection="0">
      <alignment vertical="center"/>
    </xf>
    <xf numFmtId="0" fontId="1" fillId="8" borderId="13" applyNumberFormat="0" applyFont="0" applyAlignment="0" applyProtection="0">
      <alignment vertical="center"/>
    </xf>
    <xf numFmtId="0" fontId="1" fillId="8" borderId="13" applyNumberFormat="0" applyFont="0" applyAlignment="0" applyProtection="0">
      <alignment vertical="center"/>
    </xf>
    <xf numFmtId="0" fontId="1" fillId="8" borderId="13" applyNumberFormat="0" applyFont="0" applyAlignment="0" applyProtection="0">
      <alignment vertical="center"/>
    </xf>
    <xf numFmtId="0" fontId="1" fillId="8" borderId="13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74">
    <xf numFmtId="0" fontId="0" fillId="0" borderId="0" xfId="0"/>
    <xf numFmtId="3" fontId="0" fillId="0" borderId="0" xfId="1" applyNumberFormat="1" applyFont="1" applyFill="1" applyBorder="1"/>
    <xf numFmtId="3" fontId="0" fillId="0" borderId="0" xfId="1" applyNumberFormat="1" applyFont="1" applyFill="1"/>
    <xf numFmtId="3" fontId="5" fillId="0" borderId="0" xfId="1" applyNumberFormat="1" applyFont="1" applyFill="1" applyBorder="1" applyAlignment="1">
      <alignment vertical="center"/>
    </xf>
    <xf numFmtId="3" fontId="5" fillId="0" borderId="0" xfId="1" applyNumberFormat="1" applyFont="1" applyFill="1" applyAlignment="1">
      <alignment vertical="center"/>
    </xf>
    <xf numFmtId="3" fontId="3" fillId="0" borderId="2" xfId="1" applyNumberFormat="1" applyFont="1" applyFill="1" applyBorder="1" applyAlignment="1">
      <alignment horizontal="center" vertical="center" textRotation="255"/>
    </xf>
    <xf numFmtId="3" fontId="3" fillId="0" borderId="16" xfId="1" applyNumberFormat="1" applyFont="1" applyFill="1" applyBorder="1" applyAlignment="1">
      <alignment horizontal="center" vertical="center" textRotation="255"/>
    </xf>
    <xf numFmtId="3" fontId="8" fillId="0" borderId="0" xfId="1" applyNumberFormat="1" applyFont="1" applyFill="1" applyBorder="1" applyAlignment="1">
      <alignment vertical="center"/>
    </xf>
    <xf numFmtId="3" fontId="9" fillId="33" borderId="0" xfId="1" applyNumberFormat="1" applyFont="1" applyFill="1" applyBorder="1" applyAlignment="1">
      <alignment horizontal="distributed" vertical="center"/>
    </xf>
    <xf numFmtId="3" fontId="6" fillId="33" borderId="3" xfId="1" applyNumberFormat="1" applyFont="1" applyFill="1" applyBorder="1" applyAlignment="1">
      <alignment horizontal="right" vertical="center" wrapText="1"/>
    </xf>
    <xf numFmtId="3" fontId="6" fillId="33" borderId="0" xfId="1" applyNumberFormat="1" applyFont="1" applyFill="1" applyBorder="1" applyAlignment="1">
      <alignment horizontal="right" vertical="center" wrapText="1"/>
    </xf>
    <xf numFmtId="3" fontId="6" fillId="33" borderId="15" xfId="1" applyNumberFormat="1" applyFont="1" applyFill="1" applyBorder="1" applyAlignment="1">
      <alignment horizontal="right" vertical="center" wrapText="1"/>
    </xf>
    <xf numFmtId="3" fontId="8" fillId="33" borderId="0" xfId="1" applyNumberFormat="1" applyFont="1" applyFill="1" applyAlignment="1">
      <alignment vertical="center"/>
    </xf>
    <xf numFmtId="3" fontId="4" fillId="0" borderId="0" xfId="1" applyNumberFormat="1" applyFont="1" applyFill="1" applyAlignment="1">
      <alignment vertical="center"/>
    </xf>
    <xf numFmtId="3" fontId="8" fillId="0" borderId="0" xfId="1" applyNumberFormat="1" applyFont="1" applyFill="1" applyAlignment="1">
      <alignment vertical="center"/>
    </xf>
    <xf numFmtId="3" fontId="9" fillId="33" borderId="0" xfId="1" applyNumberFormat="1" applyFont="1" applyFill="1" applyBorder="1" applyAlignment="1">
      <alignment vertical="center"/>
    </xf>
    <xf numFmtId="3" fontId="10" fillId="0" borderId="0" xfId="1" applyNumberFormat="1" applyFont="1" applyFill="1" applyBorder="1" applyAlignment="1">
      <alignment vertical="center"/>
    </xf>
    <xf numFmtId="3" fontId="10" fillId="33" borderId="0" xfId="1" applyNumberFormat="1" applyFont="1" applyFill="1" applyAlignment="1">
      <alignment vertical="center"/>
    </xf>
    <xf numFmtId="3" fontId="11" fillId="0" borderId="0" xfId="1" applyNumberFormat="1" applyFont="1" applyFill="1" applyAlignment="1">
      <alignment vertical="center"/>
    </xf>
    <xf numFmtId="3" fontId="10" fillId="0" borderId="0" xfId="1" applyNumberFormat="1" applyFont="1" applyFill="1" applyAlignment="1">
      <alignment vertical="center"/>
    </xf>
    <xf numFmtId="3" fontId="6" fillId="33" borderId="0" xfId="1" quotePrefix="1" applyNumberFormat="1" applyFont="1" applyFill="1" applyBorder="1" applyAlignment="1">
      <alignment horizontal="right" vertical="center" wrapText="1"/>
    </xf>
    <xf numFmtId="3" fontId="4" fillId="0" borderId="0" xfId="1" applyNumberFormat="1" applyFont="1" applyFill="1" applyBorder="1" applyAlignment="1">
      <alignment vertical="center"/>
    </xf>
    <xf numFmtId="3" fontId="9" fillId="33" borderId="0" xfId="1" applyNumberFormat="1" applyFont="1" applyFill="1" applyBorder="1" applyAlignment="1">
      <alignment horizontal="justify" vertical="center"/>
    </xf>
    <xf numFmtId="3" fontId="28" fillId="33" borderId="0" xfId="1" applyNumberFormat="1" applyFont="1" applyFill="1" applyBorder="1" applyAlignment="1">
      <alignment horizontal="right" vertical="center"/>
    </xf>
    <xf numFmtId="3" fontId="4" fillId="33" borderId="0" xfId="1" applyNumberFormat="1" applyFont="1" applyFill="1" applyAlignment="1">
      <alignment vertical="center"/>
    </xf>
    <xf numFmtId="3" fontId="7" fillId="0" borderId="0" xfId="1" applyNumberFormat="1" applyFont="1" applyFill="1" applyBorder="1" applyAlignment="1">
      <alignment vertical="center"/>
    </xf>
    <xf numFmtId="3" fontId="3" fillId="33" borderId="4" xfId="1" applyNumberFormat="1" applyFont="1" applyFill="1" applyBorder="1" applyAlignment="1">
      <alignment vertical="center"/>
    </xf>
    <xf numFmtId="3" fontId="6" fillId="33" borderId="5" xfId="1" applyNumberFormat="1" applyFont="1" applyFill="1" applyBorder="1" applyAlignment="1">
      <alignment vertical="center"/>
    </xf>
    <xf numFmtId="3" fontId="6" fillId="33" borderId="4" xfId="1" applyNumberFormat="1" applyFont="1" applyFill="1" applyBorder="1" applyAlignment="1">
      <alignment horizontal="right" vertical="center"/>
    </xf>
    <xf numFmtId="3" fontId="7" fillId="33" borderId="0" xfId="1" applyNumberFormat="1" applyFont="1" applyFill="1" applyAlignment="1">
      <alignment vertical="center"/>
    </xf>
    <xf numFmtId="3" fontId="7" fillId="0" borderId="0" xfId="1" applyNumberFormat="1" applyFont="1" applyFill="1" applyAlignment="1">
      <alignment vertical="center"/>
    </xf>
    <xf numFmtId="3" fontId="0" fillId="0" borderId="0" xfId="1" applyNumberFormat="1" applyFont="1" applyFill="1" applyBorder="1" applyAlignment="1">
      <alignment vertical="center"/>
    </xf>
    <xf numFmtId="3" fontId="3" fillId="33" borderId="0" xfId="1" applyNumberFormat="1" applyFont="1" applyFill="1" applyBorder="1" applyAlignment="1">
      <alignment horizontal="left" vertical="center"/>
    </xf>
    <xf numFmtId="3" fontId="0" fillId="33" borderId="0" xfId="1" applyNumberFormat="1" applyFont="1" applyFill="1" applyBorder="1" applyAlignment="1">
      <alignment horizontal="left" vertical="center"/>
    </xf>
    <xf numFmtId="3" fontId="0" fillId="33" borderId="0" xfId="1" applyNumberFormat="1" applyFont="1" applyFill="1" applyAlignment="1">
      <alignment vertical="center"/>
    </xf>
    <xf numFmtId="3" fontId="0" fillId="0" borderId="0" xfId="1" applyNumberFormat="1" applyFont="1" applyFill="1" applyAlignment="1">
      <alignment vertical="center"/>
    </xf>
    <xf numFmtId="176" fontId="10" fillId="0" borderId="0" xfId="1" applyNumberFormat="1" applyFont="1" applyFill="1" applyBorder="1" applyAlignment="1">
      <alignment vertical="center"/>
    </xf>
    <xf numFmtId="176" fontId="10" fillId="0" borderId="0" xfId="1" applyNumberFormat="1" applyFont="1" applyFill="1" applyAlignment="1">
      <alignment vertical="center"/>
    </xf>
    <xf numFmtId="176" fontId="11" fillId="0" borderId="0" xfId="1" applyNumberFormat="1" applyFont="1" applyFill="1" applyAlignment="1">
      <alignment vertical="center"/>
    </xf>
    <xf numFmtId="176" fontId="9" fillId="33" borderId="0" xfId="1" applyNumberFormat="1" applyFont="1" applyFill="1" applyBorder="1" applyAlignment="1">
      <alignment vertical="center"/>
    </xf>
    <xf numFmtId="176" fontId="6" fillId="33" borderId="3" xfId="1" applyNumberFormat="1" applyFont="1" applyFill="1" applyBorder="1" applyAlignment="1">
      <alignment horizontal="right" vertical="center" wrapText="1"/>
    </xf>
    <xf numFmtId="176" fontId="6" fillId="33" borderId="0" xfId="1" applyNumberFormat="1" applyFont="1" applyFill="1" applyBorder="1" applyAlignment="1">
      <alignment horizontal="right" vertical="center" wrapText="1"/>
    </xf>
    <xf numFmtId="176" fontId="10" fillId="33" borderId="0" xfId="1" applyNumberFormat="1" applyFont="1" applyFill="1" applyAlignment="1">
      <alignment vertical="center"/>
    </xf>
    <xf numFmtId="176" fontId="6" fillId="0" borderId="0" xfId="1" applyNumberFormat="1" applyFont="1" applyFill="1" applyBorder="1" applyAlignment="1">
      <alignment vertical="center"/>
    </xf>
    <xf numFmtId="176" fontId="9" fillId="33" borderId="0" xfId="1" applyNumberFormat="1" applyFont="1" applyFill="1" applyBorder="1" applyAlignment="1">
      <alignment horizontal="right" vertical="center"/>
    </xf>
    <xf numFmtId="176" fontId="28" fillId="33" borderId="3" xfId="1" applyNumberFormat="1" applyFont="1" applyFill="1" applyBorder="1" applyAlignment="1">
      <alignment vertical="center"/>
    </xf>
    <xf numFmtId="176" fontId="28" fillId="33" borderId="0" xfId="1" applyNumberFormat="1" applyFont="1" applyFill="1" applyBorder="1" applyAlignment="1">
      <alignment horizontal="right" vertical="center"/>
    </xf>
    <xf numFmtId="176" fontId="28" fillId="34" borderId="0" xfId="1" applyNumberFormat="1" applyFont="1" applyFill="1" applyBorder="1" applyAlignment="1">
      <alignment horizontal="right" vertical="center"/>
    </xf>
    <xf numFmtId="176" fontId="6" fillId="33" borderId="0" xfId="1" applyNumberFormat="1" applyFont="1" applyFill="1" applyAlignment="1">
      <alignment vertical="center"/>
    </xf>
    <xf numFmtId="176" fontId="4" fillId="0" borderId="0" xfId="1" applyNumberFormat="1" applyFont="1" applyFill="1" applyAlignment="1">
      <alignment vertical="center"/>
    </xf>
    <xf numFmtId="176" fontId="6" fillId="0" borderId="0" xfId="1" applyNumberFormat="1" applyFont="1" applyFill="1" applyAlignment="1">
      <alignment vertical="center"/>
    </xf>
    <xf numFmtId="176" fontId="4" fillId="0" borderId="0" xfId="1" applyNumberFormat="1" applyFont="1" applyFill="1" applyBorder="1" applyAlignment="1">
      <alignment vertical="center"/>
    </xf>
    <xf numFmtId="176" fontId="9" fillId="33" borderId="0" xfId="1" applyNumberFormat="1" applyFont="1" applyFill="1" applyBorder="1" applyAlignment="1">
      <alignment horizontal="justify" vertical="center"/>
    </xf>
    <xf numFmtId="176" fontId="4" fillId="33" borderId="0" xfId="1" applyNumberFormat="1" applyFont="1" applyFill="1" applyAlignment="1">
      <alignment vertical="center"/>
    </xf>
    <xf numFmtId="176" fontId="9" fillId="33" borderId="0" xfId="1" applyNumberFormat="1" applyFont="1" applyFill="1" applyBorder="1" applyAlignment="1">
      <alignment horizontal="center" vertical="center"/>
    </xf>
    <xf numFmtId="176" fontId="6" fillId="33" borderId="3" xfId="1" applyNumberFormat="1" applyFont="1" applyFill="1" applyBorder="1" applyAlignment="1">
      <alignment horizontal="right" vertical="center"/>
    </xf>
    <xf numFmtId="176" fontId="6" fillId="33" borderId="0" xfId="1" applyNumberFormat="1" applyFont="1" applyFill="1" applyBorder="1" applyAlignment="1">
      <alignment horizontal="right" vertical="center"/>
    </xf>
    <xf numFmtId="176" fontId="28" fillId="33" borderId="3" xfId="1" applyNumberFormat="1" applyFont="1" applyFill="1" applyBorder="1" applyAlignment="1">
      <alignment horizontal="right" vertical="center"/>
    </xf>
    <xf numFmtId="3" fontId="29" fillId="0" borderId="0" xfId="1" applyNumberFormat="1" applyFont="1" applyFill="1" applyAlignment="1"/>
    <xf numFmtId="3" fontId="3" fillId="0" borderId="0" xfId="1" applyNumberFormat="1" applyFont="1" applyFill="1" applyAlignment="1">
      <alignment horizontal="right" vertical="center"/>
    </xf>
    <xf numFmtId="3" fontId="3" fillId="0" borderId="1" xfId="1" applyNumberFormat="1" applyFont="1" applyFill="1" applyBorder="1" applyAlignment="1">
      <alignment horizontal="center" vertical="distributed" textRotation="255" justifyLastLine="1"/>
    </xf>
    <xf numFmtId="3" fontId="3" fillId="0" borderId="2" xfId="1" applyNumberFormat="1" applyFont="1" applyFill="1" applyBorder="1" applyAlignment="1">
      <alignment horizontal="center" vertical="distributed" textRotation="255" justifyLastLine="1"/>
    </xf>
    <xf numFmtId="3" fontId="3" fillId="0" borderId="18" xfId="1" applyNumberFormat="1" applyFont="1" applyFill="1" applyBorder="1" applyAlignment="1">
      <alignment horizontal="center" vertical="center"/>
    </xf>
    <xf numFmtId="3" fontId="3" fillId="0" borderId="19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center" vertical="center" textRotation="255"/>
    </xf>
    <xf numFmtId="3" fontId="3" fillId="0" borderId="2" xfId="1" applyNumberFormat="1" applyFont="1" applyFill="1" applyBorder="1" applyAlignment="1">
      <alignment horizontal="center" vertical="center" textRotation="255"/>
    </xf>
    <xf numFmtId="3" fontId="3" fillId="0" borderId="1" xfId="1" applyNumberFormat="1" applyFont="1" applyFill="1" applyBorder="1" applyAlignment="1">
      <alignment horizontal="distributed" vertical="center" justifyLastLine="1"/>
    </xf>
    <xf numFmtId="3" fontId="3" fillId="0" borderId="17" xfId="1" applyNumberFormat="1" applyFont="1" applyFill="1" applyBorder="1" applyAlignment="1">
      <alignment horizontal="distributed" vertical="center" justifyLastLine="1"/>
    </xf>
    <xf numFmtId="3" fontId="30" fillId="33" borderId="0" xfId="1" applyNumberFormat="1" applyFont="1" applyFill="1" applyBorder="1" applyAlignment="1">
      <alignment horizontal="distributed" vertical="center"/>
    </xf>
    <xf numFmtId="3" fontId="30" fillId="33" borderId="3" xfId="1" applyNumberFormat="1" applyFont="1" applyFill="1" applyBorder="1" applyAlignment="1">
      <alignment horizontal="right" vertical="center" wrapText="1"/>
    </xf>
    <xf numFmtId="3" fontId="30" fillId="33" borderId="0" xfId="1" applyNumberFormat="1" applyFont="1" applyFill="1" applyBorder="1" applyAlignment="1">
      <alignment horizontal="right" vertical="center" wrapText="1"/>
    </xf>
    <xf numFmtId="176" fontId="30" fillId="0" borderId="0" xfId="1" applyNumberFormat="1" applyFont="1" applyFill="1" applyBorder="1" applyAlignment="1">
      <alignment vertical="center"/>
    </xf>
    <xf numFmtId="176" fontId="31" fillId="0" borderId="3" xfId="1" applyNumberFormat="1" applyFont="1" applyFill="1" applyBorder="1" applyAlignment="1">
      <alignment vertical="center"/>
    </xf>
    <xf numFmtId="176" fontId="31" fillId="0" borderId="0" xfId="1" applyNumberFormat="1" applyFont="1" applyFill="1" applyBorder="1" applyAlignment="1">
      <alignment horizontal="right" vertical="center"/>
    </xf>
  </cellXfs>
  <cellStyles count="15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 10" xfId="51"/>
    <cellStyle name="メモ 11" xfId="50"/>
    <cellStyle name="メモ 2" xfId="48"/>
    <cellStyle name="メモ 3" xfId="42"/>
    <cellStyle name="メモ 4" xfId="45"/>
    <cellStyle name="メモ 5" xfId="47"/>
    <cellStyle name="メモ 6" xfId="46"/>
    <cellStyle name="メモ 7" xfId="44"/>
    <cellStyle name="メモ 8" xfId="43"/>
    <cellStyle name="メモ 9" xfId="49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7" builtinId="25" customBuiltin="1"/>
    <cellStyle name="出力" xfId="11" builtinId="21" customBuiltin="1"/>
    <cellStyle name="説明文" xfId="16" builtinId="53" customBuiltin="1"/>
    <cellStyle name="入力" xfId="10" builtinId="20" customBuiltin="1"/>
    <cellStyle name="標準" xfId="0" builtinId="0"/>
    <cellStyle name="標準 10 10" xfId="139"/>
    <cellStyle name="標準 10 11" xfId="149"/>
    <cellStyle name="標準 10 2" xfId="59"/>
    <cellStyle name="標準 10 3" xfId="69"/>
    <cellStyle name="標準 10 4" xfId="79"/>
    <cellStyle name="標準 10 5" xfId="89"/>
    <cellStyle name="標準 10 6" xfId="99"/>
    <cellStyle name="標準 10 7" xfId="109"/>
    <cellStyle name="標準 10 8" xfId="119"/>
    <cellStyle name="標準 10 9" xfId="129"/>
    <cellStyle name="標準 2 10" xfId="136"/>
    <cellStyle name="標準 2 11" xfId="146"/>
    <cellStyle name="標準 2 2" xfId="56"/>
    <cellStyle name="標準 2 2 10" xfId="137"/>
    <cellStyle name="標準 2 2 11" xfId="147"/>
    <cellStyle name="標準 2 2 2" xfId="57"/>
    <cellStyle name="標準 2 2 3" xfId="67"/>
    <cellStyle name="標準 2 2 4" xfId="77"/>
    <cellStyle name="標準 2 2 5" xfId="87"/>
    <cellStyle name="標準 2 2 6" xfId="97"/>
    <cellStyle name="標準 2 2 7" xfId="107"/>
    <cellStyle name="標準 2 2 8" xfId="117"/>
    <cellStyle name="標準 2 2 9" xfId="127"/>
    <cellStyle name="標準 2 3" xfId="66"/>
    <cellStyle name="標準 2 4" xfId="76"/>
    <cellStyle name="標準 2 5" xfId="86"/>
    <cellStyle name="標準 2 6" xfId="96"/>
    <cellStyle name="標準 2 7" xfId="106"/>
    <cellStyle name="標準 2 8" xfId="116"/>
    <cellStyle name="標準 2 9" xfId="126"/>
    <cellStyle name="標準 3 10" xfId="140"/>
    <cellStyle name="標準 3 11" xfId="150"/>
    <cellStyle name="標準 3 2" xfId="60"/>
    <cellStyle name="標準 3 3" xfId="70"/>
    <cellStyle name="標準 3 4" xfId="80"/>
    <cellStyle name="標準 3 5" xfId="90"/>
    <cellStyle name="標準 3 6" xfId="100"/>
    <cellStyle name="標準 3 7" xfId="110"/>
    <cellStyle name="標準 3 8" xfId="120"/>
    <cellStyle name="標準 3 9" xfId="130"/>
    <cellStyle name="標準 4 10" xfId="138"/>
    <cellStyle name="標準 4 11" xfId="148"/>
    <cellStyle name="標準 4 2" xfId="58"/>
    <cellStyle name="標準 4 3" xfId="68"/>
    <cellStyle name="標準 4 4" xfId="78"/>
    <cellStyle name="標準 4 5" xfId="88"/>
    <cellStyle name="標準 4 6" xfId="98"/>
    <cellStyle name="標準 4 7" xfId="108"/>
    <cellStyle name="標準 4 8" xfId="118"/>
    <cellStyle name="標準 4 9" xfId="128"/>
    <cellStyle name="標準 5 10" xfId="141"/>
    <cellStyle name="標準 5 11" xfId="151"/>
    <cellStyle name="標準 5 2" xfId="61"/>
    <cellStyle name="標準 5 3" xfId="71"/>
    <cellStyle name="標準 5 4" xfId="81"/>
    <cellStyle name="標準 5 5" xfId="91"/>
    <cellStyle name="標準 5 6" xfId="101"/>
    <cellStyle name="標準 5 7" xfId="111"/>
    <cellStyle name="標準 5 8" xfId="121"/>
    <cellStyle name="標準 5 9" xfId="131"/>
    <cellStyle name="標準 6 10" xfId="135"/>
    <cellStyle name="標準 6 11" xfId="145"/>
    <cellStyle name="標準 6 2" xfId="55"/>
    <cellStyle name="標準 6 3" xfId="65"/>
    <cellStyle name="標準 6 4" xfId="75"/>
    <cellStyle name="標準 6 5" xfId="85"/>
    <cellStyle name="標準 6 6" xfId="95"/>
    <cellStyle name="標準 6 7" xfId="105"/>
    <cellStyle name="標準 6 8" xfId="115"/>
    <cellStyle name="標準 6 9" xfId="125"/>
    <cellStyle name="標準 7 10" xfId="134"/>
    <cellStyle name="標準 7 11" xfId="144"/>
    <cellStyle name="標準 7 2" xfId="54"/>
    <cellStyle name="標準 7 3" xfId="64"/>
    <cellStyle name="標準 7 4" xfId="74"/>
    <cellStyle name="標準 7 5" xfId="84"/>
    <cellStyle name="標準 7 6" xfId="94"/>
    <cellStyle name="標準 7 7" xfId="104"/>
    <cellStyle name="標準 7 8" xfId="114"/>
    <cellStyle name="標準 7 9" xfId="124"/>
    <cellStyle name="標準 8 10" xfId="133"/>
    <cellStyle name="標準 8 11" xfId="143"/>
    <cellStyle name="標準 8 2" xfId="53"/>
    <cellStyle name="標準 8 3" xfId="63"/>
    <cellStyle name="標準 8 4" xfId="73"/>
    <cellStyle name="標準 8 5" xfId="83"/>
    <cellStyle name="標準 8 6" xfId="93"/>
    <cellStyle name="標準 8 7" xfId="103"/>
    <cellStyle name="標準 8 8" xfId="113"/>
    <cellStyle name="標準 8 9" xfId="123"/>
    <cellStyle name="標準 9 10" xfId="132"/>
    <cellStyle name="標準 9 11" xfId="142"/>
    <cellStyle name="標準 9 2" xfId="52"/>
    <cellStyle name="標準 9 3" xfId="62"/>
    <cellStyle name="標準 9 4" xfId="72"/>
    <cellStyle name="標準 9 5" xfId="82"/>
    <cellStyle name="標準 9 6" xfId="92"/>
    <cellStyle name="標準 9 7" xfId="102"/>
    <cellStyle name="標準 9 8" xfId="112"/>
    <cellStyle name="標準 9 9" xfId="122"/>
    <cellStyle name="良い" xfId="7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7"/>
  <sheetViews>
    <sheetView tabSelected="1" view="pageBreakPreview" zoomScale="130" zoomScaleNormal="125" zoomScaleSheetLayoutView="130" workbookViewId="0">
      <pane xSplit="9" ySplit="4" topLeftCell="J5" activePane="bottomRight" state="frozen"/>
      <selection pane="topRight" activeCell="I1" sqref="I1"/>
      <selection pane="bottomLeft" activeCell="A6" sqref="A6"/>
      <selection pane="bottomRight" activeCell="D14" sqref="D14"/>
    </sheetView>
  </sheetViews>
  <sheetFormatPr defaultRowHeight="13.5" x14ac:dyDescent="0.15"/>
  <cols>
    <col min="1" max="1" width="9" style="1"/>
    <col min="2" max="2" width="16.125" style="2" customWidth="1"/>
    <col min="3" max="4" width="5.875" style="2" customWidth="1"/>
    <col min="5" max="18" width="5.125" style="2" customWidth="1"/>
    <col min="19" max="16384" width="9" style="2"/>
  </cols>
  <sheetData>
    <row r="1" spans="1:23" ht="18.75" x14ac:dyDescent="0.2">
      <c r="B1" s="58" t="s">
        <v>44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9"/>
    </row>
    <row r="2" spans="1:23" ht="19.5" thickBot="1" x14ac:dyDescent="0.25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9" t="s">
        <v>46</v>
      </c>
    </row>
    <row r="3" spans="1:23" s="4" customFormat="1" ht="15.75" customHeight="1" x14ac:dyDescent="0.15">
      <c r="A3" s="3"/>
      <c r="B3" s="62" t="s">
        <v>20</v>
      </c>
      <c r="C3" s="64" t="s">
        <v>0</v>
      </c>
      <c r="D3" s="60" t="s">
        <v>1</v>
      </c>
      <c r="E3" s="66" t="s">
        <v>21</v>
      </c>
      <c r="F3" s="66"/>
      <c r="G3" s="66"/>
      <c r="H3" s="66"/>
      <c r="I3" s="66"/>
      <c r="J3" s="66"/>
      <c r="K3" s="66"/>
      <c r="L3" s="66"/>
      <c r="M3" s="66" t="s">
        <v>22</v>
      </c>
      <c r="N3" s="66"/>
      <c r="O3" s="66"/>
      <c r="P3" s="66"/>
      <c r="Q3" s="66"/>
      <c r="R3" s="67"/>
    </row>
    <row r="4" spans="1:23" s="4" customFormat="1" ht="66" customHeight="1" x14ac:dyDescent="0.15">
      <c r="A4" s="3"/>
      <c r="B4" s="63"/>
      <c r="C4" s="65"/>
      <c r="D4" s="61"/>
      <c r="E4" s="5" t="s">
        <v>2</v>
      </c>
      <c r="F4" s="5" t="s">
        <v>38</v>
      </c>
      <c r="G4" s="5" t="s">
        <v>3</v>
      </c>
      <c r="H4" s="5" t="s">
        <v>4</v>
      </c>
      <c r="I4" s="5" t="s">
        <v>5</v>
      </c>
      <c r="J4" s="5" t="s">
        <v>6</v>
      </c>
      <c r="K4" s="5" t="s">
        <v>7</v>
      </c>
      <c r="L4" s="5" t="s">
        <v>8</v>
      </c>
      <c r="M4" s="5" t="s">
        <v>2</v>
      </c>
      <c r="N4" s="5" t="s">
        <v>9</v>
      </c>
      <c r="O4" s="5" t="s">
        <v>10</v>
      </c>
      <c r="P4" s="5" t="s">
        <v>11</v>
      </c>
      <c r="Q4" s="5" t="s">
        <v>12</v>
      </c>
      <c r="R4" s="6" t="s">
        <v>13</v>
      </c>
    </row>
    <row r="5" spans="1:23" s="14" customFormat="1" ht="9.75" customHeight="1" x14ac:dyDescent="0.15">
      <c r="A5" s="7"/>
      <c r="B5" s="8" t="s">
        <v>25</v>
      </c>
      <c r="C5" s="9">
        <v>13025</v>
      </c>
      <c r="D5" s="10">
        <v>81</v>
      </c>
      <c r="E5" s="10">
        <v>8291</v>
      </c>
      <c r="F5" s="10">
        <v>1902</v>
      </c>
      <c r="G5" s="10">
        <v>415</v>
      </c>
      <c r="H5" s="10">
        <v>1143</v>
      </c>
      <c r="I5" s="10">
        <v>2968</v>
      </c>
      <c r="J5" s="10">
        <v>8</v>
      </c>
      <c r="K5" s="10">
        <v>1678</v>
      </c>
      <c r="L5" s="10">
        <v>177</v>
      </c>
      <c r="M5" s="10">
        <v>4653</v>
      </c>
      <c r="N5" s="10">
        <v>1874</v>
      </c>
      <c r="O5" s="10">
        <v>276</v>
      </c>
      <c r="P5" s="10">
        <v>99</v>
      </c>
      <c r="Q5" s="10">
        <v>13</v>
      </c>
      <c r="R5" s="11">
        <v>2391</v>
      </c>
      <c r="S5" s="12"/>
      <c r="T5" s="13"/>
      <c r="U5" s="13"/>
      <c r="V5" s="13"/>
      <c r="W5" s="13"/>
    </row>
    <row r="6" spans="1:23" s="14" customFormat="1" ht="8.25" customHeight="1" x14ac:dyDescent="0.15">
      <c r="A6" s="7"/>
      <c r="B6" s="15"/>
      <c r="C6" s="55">
        <v>-426</v>
      </c>
      <c r="D6" s="41" t="s">
        <v>29</v>
      </c>
      <c r="E6" s="56">
        <v>-301</v>
      </c>
      <c r="F6" s="56">
        <v>-24</v>
      </c>
      <c r="G6" s="56">
        <v>-105</v>
      </c>
      <c r="H6" s="56">
        <v>-15</v>
      </c>
      <c r="I6" s="56">
        <v>-61</v>
      </c>
      <c r="J6" s="56">
        <v>-1</v>
      </c>
      <c r="K6" s="56">
        <v>-51</v>
      </c>
      <c r="L6" s="56">
        <v>-44</v>
      </c>
      <c r="M6" s="56">
        <v>-125</v>
      </c>
      <c r="N6" s="56">
        <v>-62</v>
      </c>
      <c r="O6" s="56">
        <v>-1</v>
      </c>
      <c r="P6" s="41" t="s">
        <v>29</v>
      </c>
      <c r="Q6" s="56">
        <v>-11</v>
      </c>
      <c r="R6" s="56">
        <v>-51</v>
      </c>
      <c r="S6" s="12"/>
      <c r="T6" s="13"/>
      <c r="U6" s="13"/>
      <c r="V6" s="13"/>
      <c r="W6" s="13"/>
    </row>
    <row r="7" spans="1:23" s="19" customFormat="1" ht="9.75" customHeight="1" x14ac:dyDescent="0.15">
      <c r="A7" s="16"/>
      <c r="B7" s="8" t="s">
        <v>26</v>
      </c>
      <c r="C7" s="9">
        <v>12878</v>
      </c>
      <c r="D7" s="10">
        <v>77</v>
      </c>
      <c r="E7" s="10">
        <v>8172</v>
      </c>
      <c r="F7" s="10">
        <v>1870</v>
      </c>
      <c r="G7" s="10">
        <v>403</v>
      </c>
      <c r="H7" s="10">
        <v>1151</v>
      </c>
      <c r="I7" s="10">
        <v>2931</v>
      </c>
      <c r="J7" s="10">
        <v>8</v>
      </c>
      <c r="K7" s="10">
        <v>1637</v>
      </c>
      <c r="L7" s="10">
        <v>172</v>
      </c>
      <c r="M7" s="10">
        <v>4629</v>
      </c>
      <c r="N7" s="10">
        <v>1840</v>
      </c>
      <c r="O7" s="10">
        <v>269</v>
      </c>
      <c r="P7" s="10">
        <v>96</v>
      </c>
      <c r="Q7" s="10">
        <v>13</v>
      </c>
      <c r="R7" s="10">
        <v>2411</v>
      </c>
      <c r="S7" s="17"/>
      <c r="T7" s="18"/>
      <c r="U7" s="18"/>
      <c r="V7" s="18"/>
      <c r="W7" s="18"/>
    </row>
    <row r="8" spans="1:23" s="37" customFormat="1" ht="10.5" customHeight="1" x14ac:dyDescent="0.15">
      <c r="A8" s="36"/>
      <c r="B8" s="39"/>
      <c r="C8" s="55">
        <v>-436</v>
      </c>
      <c r="D8" s="41" t="s">
        <v>29</v>
      </c>
      <c r="E8" s="56">
        <v>-308</v>
      </c>
      <c r="F8" s="56">
        <v>-23</v>
      </c>
      <c r="G8" s="56">
        <v>-109</v>
      </c>
      <c r="H8" s="56">
        <v>-17</v>
      </c>
      <c r="I8" s="56">
        <v>-60</v>
      </c>
      <c r="J8" s="56">
        <v>-1</v>
      </c>
      <c r="K8" s="56">
        <v>-53</v>
      </c>
      <c r="L8" s="56">
        <v>-45</v>
      </c>
      <c r="M8" s="56">
        <v>-128</v>
      </c>
      <c r="N8" s="56">
        <v>-64</v>
      </c>
      <c r="O8" s="56" t="s">
        <v>29</v>
      </c>
      <c r="P8" s="41" t="s">
        <v>29</v>
      </c>
      <c r="Q8" s="56">
        <v>-11</v>
      </c>
      <c r="R8" s="56">
        <v>-53</v>
      </c>
      <c r="S8" s="42"/>
      <c r="T8" s="38"/>
      <c r="U8" s="38"/>
      <c r="V8" s="38"/>
      <c r="W8" s="38"/>
    </row>
    <row r="9" spans="1:23" s="19" customFormat="1" ht="10.5" customHeight="1" x14ac:dyDescent="0.15">
      <c r="A9" s="16"/>
      <c r="B9" s="8" t="s">
        <v>27</v>
      </c>
      <c r="C9" s="9">
        <v>12763</v>
      </c>
      <c r="D9" s="20">
        <v>77</v>
      </c>
      <c r="E9" s="10">
        <v>8063</v>
      </c>
      <c r="F9" s="10">
        <v>1826</v>
      </c>
      <c r="G9" s="10">
        <v>392</v>
      </c>
      <c r="H9" s="10">
        <v>1138</v>
      </c>
      <c r="I9" s="10">
        <v>2930</v>
      </c>
      <c r="J9" s="10">
        <v>8</v>
      </c>
      <c r="K9" s="10">
        <v>1602</v>
      </c>
      <c r="L9" s="10">
        <v>167</v>
      </c>
      <c r="M9" s="10">
        <v>4623</v>
      </c>
      <c r="N9" s="10">
        <v>1828</v>
      </c>
      <c r="O9" s="10">
        <v>252</v>
      </c>
      <c r="P9" s="20">
        <v>96</v>
      </c>
      <c r="Q9" s="10">
        <v>13</v>
      </c>
      <c r="R9" s="10">
        <v>2434</v>
      </c>
      <c r="S9" s="17"/>
      <c r="T9" s="18"/>
      <c r="U9" s="18"/>
      <c r="V9" s="18"/>
      <c r="W9" s="18"/>
    </row>
    <row r="10" spans="1:23" s="37" customFormat="1" ht="9.75" x14ac:dyDescent="0.15">
      <c r="A10" s="36"/>
      <c r="B10" s="39"/>
      <c r="C10" s="57">
        <v>-435</v>
      </c>
      <c r="D10" s="41" t="s">
        <v>29</v>
      </c>
      <c r="E10" s="56">
        <v>-306</v>
      </c>
      <c r="F10" s="56">
        <v>-23</v>
      </c>
      <c r="G10" s="56">
        <v>-107</v>
      </c>
      <c r="H10" s="56">
        <v>-17</v>
      </c>
      <c r="I10" s="56">
        <v>-60</v>
      </c>
      <c r="J10" s="56">
        <v>-1</v>
      </c>
      <c r="K10" s="56">
        <v>-53</v>
      </c>
      <c r="L10" s="56">
        <v>-45</v>
      </c>
      <c r="M10" s="56">
        <v>-129</v>
      </c>
      <c r="N10" s="56">
        <v>-65</v>
      </c>
      <c r="O10" s="56" t="s">
        <v>29</v>
      </c>
      <c r="P10" s="41" t="s">
        <v>29</v>
      </c>
      <c r="Q10" s="56">
        <v>-11</v>
      </c>
      <c r="R10" s="56">
        <v>-53</v>
      </c>
      <c r="S10" s="42"/>
      <c r="T10" s="38"/>
      <c r="U10" s="38"/>
      <c r="V10" s="38"/>
      <c r="W10" s="38"/>
    </row>
    <row r="11" spans="1:23" s="19" customFormat="1" ht="10.5" customHeight="1" x14ac:dyDescent="0.15">
      <c r="A11" s="16"/>
      <c r="B11" s="8" t="s">
        <v>28</v>
      </c>
      <c r="C11" s="9">
        <v>12741</v>
      </c>
      <c r="D11" s="10">
        <v>78</v>
      </c>
      <c r="E11" s="10">
        <v>8029</v>
      </c>
      <c r="F11" s="10">
        <v>1789</v>
      </c>
      <c r="G11" s="10">
        <v>384</v>
      </c>
      <c r="H11" s="10">
        <v>1133</v>
      </c>
      <c r="I11" s="10">
        <v>2910</v>
      </c>
      <c r="J11" s="10">
        <v>8</v>
      </c>
      <c r="K11" s="10">
        <v>1633</v>
      </c>
      <c r="L11" s="10">
        <v>172</v>
      </c>
      <c r="M11" s="10">
        <v>4634</v>
      </c>
      <c r="N11" s="10">
        <v>1790</v>
      </c>
      <c r="O11" s="10">
        <v>245</v>
      </c>
      <c r="P11" s="10">
        <v>93</v>
      </c>
      <c r="Q11" s="10">
        <v>13</v>
      </c>
      <c r="R11" s="10">
        <v>2493</v>
      </c>
      <c r="S11" s="17"/>
      <c r="T11" s="18"/>
      <c r="U11" s="18"/>
      <c r="V11" s="18"/>
      <c r="W11" s="18"/>
    </row>
    <row r="12" spans="1:23" s="37" customFormat="1" ht="10.5" customHeight="1" x14ac:dyDescent="0.15">
      <c r="A12" s="36"/>
      <c r="B12" s="39"/>
      <c r="C12" s="40">
        <v>-436</v>
      </c>
      <c r="D12" s="41" t="s">
        <v>29</v>
      </c>
      <c r="E12" s="41">
        <v>-307</v>
      </c>
      <c r="F12" s="41">
        <v>-23</v>
      </c>
      <c r="G12" s="41">
        <v>-104</v>
      </c>
      <c r="H12" s="41">
        <v>-17</v>
      </c>
      <c r="I12" s="41">
        <v>-59</v>
      </c>
      <c r="J12" s="41">
        <v>-1</v>
      </c>
      <c r="K12" s="41">
        <v>-58</v>
      </c>
      <c r="L12" s="41">
        <v>-45</v>
      </c>
      <c r="M12" s="41">
        <v>-129</v>
      </c>
      <c r="N12" s="41">
        <v>-64</v>
      </c>
      <c r="O12" s="41" t="s">
        <v>29</v>
      </c>
      <c r="P12" s="41" t="s">
        <v>29</v>
      </c>
      <c r="Q12" s="41">
        <v>-11</v>
      </c>
      <c r="R12" s="41">
        <v>-54</v>
      </c>
      <c r="S12" s="42"/>
      <c r="T12" s="38"/>
      <c r="U12" s="38"/>
      <c r="V12" s="38"/>
      <c r="W12" s="38"/>
    </row>
    <row r="13" spans="1:23" s="19" customFormat="1" ht="10.5" customHeight="1" x14ac:dyDescent="0.15">
      <c r="A13" s="16"/>
      <c r="B13" s="15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7"/>
      <c r="T13" s="18"/>
      <c r="U13" s="18"/>
      <c r="V13" s="18"/>
      <c r="W13" s="18"/>
    </row>
    <row r="14" spans="1:23" s="19" customFormat="1" ht="10.5" customHeight="1" x14ac:dyDescent="0.15">
      <c r="A14" s="16"/>
      <c r="B14" s="68" t="s">
        <v>30</v>
      </c>
      <c r="C14" s="69">
        <f>SUM(C16,C18,C20,C22,C24,C26,C28,C30,C32,C34)</f>
        <v>12631</v>
      </c>
      <c r="D14" s="70">
        <f t="shared" ref="D14:R14" si="0">SUM(D16,D18,D20,D22,D24,D26,D28,D30,D32,D34)</f>
        <v>75</v>
      </c>
      <c r="E14" s="70">
        <f t="shared" si="0"/>
        <v>7953</v>
      </c>
      <c r="F14" s="70">
        <f t="shared" si="0"/>
        <v>1762</v>
      </c>
      <c r="G14" s="70">
        <f t="shared" si="0"/>
        <v>371</v>
      </c>
      <c r="H14" s="70">
        <f t="shared" si="0"/>
        <v>1147</v>
      </c>
      <c r="I14" s="70">
        <f t="shared" si="0"/>
        <v>2911</v>
      </c>
      <c r="J14" s="70">
        <f t="shared" si="0"/>
        <v>8</v>
      </c>
      <c r="K14" s="70">
        <f t="shared" si="0"/>
        <v>1585</v>
      </c>
      <c r="L14" s="70">
        <f t="shared" si="0"/>
        <v>169</v>
      </c>
      <c r="M14" s="70">
        <f t="shared" si="0"/>
        <v>4603</v>
      </c>
      <c r="N14" s="70">
        <f t="shared" si="0"/>
        <v>1751</v>
      </c>
      <c r="O14" s="70">
        <f t="shared" si="0"/>
        <v>231</v>
      </c>
      <c r="P14" s="70">
        <f t="shared" si="0"/>
        <v>94</v>
      </c>
      <c r="Q14" s="70">
        <f t="shared" si="0"/>
        <v>13</v>
      </c>
      <c r="R14" s="70">
        <f t="shared" si="0"/>
        <v>2514</v>
      </c>
      <c r="S14" s="17"/>
      <c r="T14" s="18"/>
      <c r="U14" s="18"/>
      <c r="V14" s="18"/>
      <c r="W14" s="18"/>
    </row>
    <row r="15" spans="1:23" s="37" customFormat="1" ht="10.5" customHeight="1" x14ac:dyDescent="0.15">
      <c r="A15" s="36"/>
      <c r="B15" s="71"/>
      <c r="C15" s="72">
        <f>E15+M15</f>
        <v>-432</v>
      </c>
      <c r="D15" s="73" t="s">
        <v>24</v>
      </c>
      <c r="E15" s="73">
        <f t="shared" ref="E15:E26" si="1">SUM(F15:L15)</f>
        <v>-302</v>
      </c>
      <c r="F15" s="73">
        <v>-23</v>
      </c>
      <c r="G15" s="73">
        <v>-105</v>
      </c>
      <c r="H15" s="73">
        <v>-17</v>
      </c>
      <c r="I15" s="73">
        <v>-56</v>
      </c>
      <c r="J15" s="73">
        <v>-1</v>
      </c>
      <c r="K15" s="73">
        <v>-55</v>
      </c>
      <c r="L15" s="73">
        <v>-45</v>
      </c>
      <c r="M15" s="73">
        <f t="shared" ref="M15:M32" si="2">SUM(N15:R15)</f>
        <v>-130</v>
      </c>
      <c r="N15" s="73">
        <v>-65</v>
      </c>
      <c r="O15" s="73" t="s">
        <v>24</v>
      </c>
      <c r="P15" s="73" t="s">
        <v>24</v>
      </c>
      <c r="Q15" s="73">
        <v>-11</v>
      </c>
      <c r="R15" s="73">
        <v>-54</v>
      </c>
      <c r="T15" s="38"/>
      <c r="U15" s="38"/>
      <c r="V15" s="38"/>
      <c r="W15" s="38"/>
    </row>
    <row r="16" spans="1:23" s="13" customFormat="1" ht="9.75" customHeight="1" x14ac:dyDescent="0.15">
      <c r="A16" s="21"/>
      <c r="B16" s="22" t="s">
        <v>14</v>
      </c>
      <c r="C16" s="9">
        <f>SUM(D16,E16,M16)</f>
        <v>4958</v>
      </c>
      <c r="D16" s="23">
        <v>24</v>
      </c>
      <c r="E16" s="10">
        <f t="shared" si="1"/>
        <v>3810</v>
      </c>
      <c r="F16" s="23">
        <v>1010</v>
      </c>
      <c r="G16" s="23">
        <v>71</v>
      </c>
      <c r="H16" s="23">
        <v>649</v>
      </c>
      <c r="I16" s="23">
        <v>1069</v>
      </c>
      <c r="J16" s="23">
        <v>8</v>
      </c>
      <c r="K16" s="23">
        <v>949</v>
      </c>
      <c r="L16" s="23">
        <v>54</v>
      </c>
      <c r="M16" s="10">
        <f t="shared" si="2"/>
        <v>1124</v>
      </c>
      <c r="N16" s="23">
        <v>29</v>
      </c>
      <c r="O16" s="23">
        <v>89</v>
      </c>
      <c r="P16" s="23">
        <v>1</v>
      </c>
      <c r="Q16" s="23" t="s">
        <v>23</v>
      </c>
      <c r="R16" s="23">
        <v>1005</v>
      </c>
      <c r="S16" s="24"/>
    </row>
    <row r="17" spans="1:23" s="50" customFormat="1" ht="9" customHeight="1" x14ac:dyDescent="0.15">
      <c r="A17" s="43"/>
      <c r="B17" s="44"/>
      <c r="C17" s="45">
        <f>E17+M17</f>
        <v>-136</v>
      </c>
      <c r="D17" s="46" t="s">
        <v>24</v>
      </c>
      <c r="E17" s="47">
        <f t="shared" si="1"/>
        <v>-108</v>
      </c>
      <c r="F17" s="46">
        <v>-8</v>
      </c>
      <c r="G17" s="46">
        <v>-13</v>
      </c>
      <c r="H17" s="46">
        <v>-8</v>
      </c>
      <c r="I17" s="46">
        <v>-33</v>
      </c>
      <c r="J17" s="46">
        <v>-1</v>
      </c>
      <c r="K17" s="46">
        <v>-31</v>
      </c>
      <c r="L17" s="46">
        <v>-14</v>
      </c>
      <c r="M17" s="46">
        <f>SUM(N17:R17)</f>
        <v>-28</v>
      </c>
      <c r="N17" s="46">
        <v>-8</v>
      </c>
      <c r="O17" s="46" t="s">
        <v>24</v>
      </c>
      <c r="P17" s="46" t="s">
        <v>24</v>
      </c>
      <c r="Q17" s="46" t="s">
        <v>24</v>
      </c>
      <c r="R17" s="46">
        <v>-20</v>
      </c>
      <c r="S17" s="48"/>
      <c r="T17" s="49"/>
      <c r="U17" s="49"/>
      <c r="V17" s="49"/>
      <c r="W17" s="49"/>
    </row>
    <row r="18" spans="1:23" s="13" customFormat="1" ht="9" customHeight="1" x14ac:dyDescent="0.15">
      <c r="A18" s="21"/>
      <c r="B18" s="22" t="s">
        <v>32</v>
      </c>
      <c r="C18" s="9">
        <f>SUM(D18,E18,M18)</f>
        <v>2664</v>
      </c>
      <c r="D18" s="23">
        <v>19</v>
      </c>
      <c r="E18" s="10">
        <f t="shared" si="1"/>
        <v>1616</v>
      </c>
      <c r="F18" s="23">
        <v>370</v>
      </c>
      <c r="G18" s="23">
        <v>41</v>
      </c>
      <c r="H18" s="23">
        <v>434</v>
      </c>
      <c r="I18" s="23">
        <v>615</v>
      </c>
      <c r="J18" s="23" t="s">
        <v>23</v>
      </c>
      <c r="K18" s="23">
        <v>90</v>
      </c>
      <c r="L18" s="23">
        <v>66</v>
      </c>
      <c r="M18" s="10">
        <f t="shared" si="2"/>
        <v>1029</v>
      </c>
      <c r="N18" s="23">
        <v>126</v>
      </c>
      <c r="O18" s="23">
        <v>56</v>
      </c>
      <c r="P18" s="23">
        <v>2</v>
      </c>
      <c r="Q18" s="23" t="s">
        <v>23</v>
      </c>
      <c r="R18" s="23">
        <v>845</v>
      </c>
      <c r="S18" s="24"/>
    </row>
    <row r="19" spans="1:23" s="49" customFormat="1" ht="9" customHeight="1" x14ac:dyDescent="0.15">
      <c r="A19" s="51"/>
      <c r="B19" s="52" t="s">
        <v>31</v>
      </c>
      <c r="C19" s="45">
        <f>E19+M19</f>
        <v>-67</v>
      </c>
      <c r="D19" s="46" t="s">
        <v>24</v>
      </c>
      <c r="E19" s="47">
        <f t="shared" si="1"/>
        <v>-49</v>
      </c>
      <c r="F19" s="46">
        <v>-3</v>
      </c>
      <c r="G19" s="46">
        <v>-4</v>
      </c>
      <c r="H19" s="46">
        <v>-9</v>
      </c>
      <c r="I19" s="46">
        <v>-7</v>
      </c>
      <c r="J19" s="46" t="s">
        <v>24</v>
      </c>
      <c r="K19" s="46">
        <v>-5</v>
      </c>
      <c r="L19" s="46">
        <v>-21</v>
      </c>
      <c r="M19" s="46">
        <f>SUM(N19:R19)</f>
        <v>-18</v>
      </c>
      <c r="N19" s="46">
        <v>-3</v>
      </c>
      <c r="O19" s="46" t="s">
        <v>24</v>
      </c>
      <c r="P19" s="46" t="s">
        <v>24</v>
      </c>
      <c r="Q19" s="46" t="s">
        <v>24</v>
      </c>
      <c r="R19" s="46">
        <v>-15</v>
      </c>
      <c r="S19" s="53"/>
    </row>
    <row r="20" spans="1:23" s="13" customFormat="1" ht="9" customHeight="1" x14ac:dyDescent="0.15">
      <c r="A20" s="21"/>
      <c r="B20" s="22" t="s">
        <v>15</v>
      </c>
      <c r="C20" s="9">
        <f>SUM(D20,E20,M20)</f>
        <v>2809</v>
      </c>
      <c r="D20" s="23">
        <v>19</v>
      </c>
      <c r="E20" s="10">
        <f t="shared" si="1"/>
        <v>1603</v>
      </c>
      <c r="F20" s="23">
        <v>322</v>
      </c>
      <c r="G20" s="23">
        <v>94</v>
      </c>
      <c r="H20" s="23">
        <v>64</v>
      </c>
      <c r="I20" s="23">
        <v>860</v>
      </c>
      <c r="J20" s="23" t="s">
        <v>23</v>
      </c>
      <c r="K20" s="23">
        <v>221</v>
      </c>
      <c r="L20" s="23">
        <v>42</v>
      </c>
      <c r="M20" s="10">
        <f t="shared" si="2"/>
        <v>1187</v>
      </c>
      <c r="N20" s="23">
        <v>434</v>
      </c>
      <c r="O20" s="23">
        <v>86</v>
      </c>
      <c r="P20" s="23">
        <v>91</v>
      </c>
      <c r="Q20" s="23">
        <v>1</v>
      </c>
      <c r="R20" s="23">
        <v>575</v>
      </c>
      <c r="S20" s="24"/>
    </row>
    <row r="21" spans="1:23" s="49" customFormat="1" ht="9" customHeight="1" x14ac:dyDescent="0.15">
      <c r="A21" s="51"/>
      <c r="B21" s="52" t="s">
        <v>33</v>
      </c>
      <c r="C21" s="45">
        <f>E21+M21</f>
        <v>-82</v>
      </c>
      <c r="D21" s="46" t="s">
        <v>24</v>
      </c>
      <c r="E21" s="47">
        <f t="shared" si="1"/>
        <v>-56</v>
      </c>
      <c r="F21" s="46">
        <v>-8</v>
      </c>
      <c r="G21" s="46">
        <v>-24</v>
      </c>
      <c r="H21" s="46" t="s">
        <v>24</v>
      </c>
      <c r="I21" s="46">
        <v>-9</v>
      </c>
      <c r="J21" s="46" t="s">
        <v>24</v>
      </c>
      <c r="K21" s="46">
        <v>-7</v>
      </c>
      <c r="L21" s="46">
        <v>-8</v>
      </c>
      <c r="M21" s="46">
        <f t="shared" si="2"/>
        <v>-26</v>
      </c>
      <c r="N21" s="46">
        <v>-12</v>
      </c>
      <c r="O21" s="46" t="s">
        <v>24</v>
      </c>
      <c r="P21" s="46" t="s">
        <v>24</v>
      </c>
      <c r="Q21" s="46">
        <v>-1</v>
      </c>
      <c r="R21" s="46">
        <v>-13</v>
      </c>
      <c r="S21" s="53"/>
    </row>
    <row r="22" spans="1:23" s="13" customFormat="1" ht="9" customHeight="1" x14ac:dyDescent="0.15">
      <c r="A22" s="21"/>
      <c r="B22" s="22" t="s">
        <v>16</v>
      </c>
      <c r="C22" s="9">
        <f>SUM(D22,E22,M22)</f>
        <v>763</v>
      </c>
      <c r="D22" s="23">
        <v>6</v>
      </c>
      <c r="E22" s="10">
        <f t="shared" si="1"/>
        <v>506</v>
      </c>
      <c r="F22" s="23">
        <v>23</v>
      </c>
      <c r="G22" s="23">
        <v>33</v>
      </c>
      <c r="H22" s="23" t="s">
        <v>23</v>
      </c>
      <c r="I22" s="23">
        <v>221</v>
      </c>
      <c r="J22" s="23" t="s">
        <v>23</v>
      </c>
      <c r="K22" s="23">
        <v>227</v>
      </c>
      <c r="L22" s="23">
        <v>2</v>
      </c>
      <c r="M22" s="10">
        <f t="shared" si="2"/>
        <v>251</v>
      </c>
      <c r="N22" s="23">
        <v>208</v>
      </c>
      <c r="O22" s="23" t="s">
        <v>23</v>
      </c>
      <c r="P22" s="23" t="s">
        <v>23</v>
      </c>
      <c r="Q22" s="23">
        <v>4</v>
      </c>
      <c r="R22" s="23">
        <v>39</v>
      </c>
      <c r="S22" s="24"/>
    </row>
    <row r="23" spans="1:23" s="49" customFormat="1" ht="9" customHeight="1" x14ac:dyDescent="0.15">
      <c r="A23" s="51"/>
      <c r="B23" s="52" t="s">
        <v>34</v>
      </c>
      <c r="C23" s="45">
        <f>E23+M23</f>
        <v>-68</v>
      </c>
      <c r="D23" s="46" t="s">
        <v>24</v>
      </c>
      <c r="E23" s="47">
        <f t="shared" si="1"/>
        <v>-35</v>
      </c>
      <c r="F23" s="46">
        <v>-4</v>
      </c>
      <c r="G23" s="46">
        <v>-11</v>
      </c>
      <c r="H23" s="46" t="s">
        <v>24</v>
      </c>
      <c r="I23" s="46">
        <v>-6</v>
      </c>
      <c r="J23" s="46" t="s">
        <v>24</v>
      </c>
      <c r="K23" s="46">
        <v>-12</v>
      </c>
      <c r="L23" s="46">
        <v>-2</v>
      </c>
      <c r="M23" s="46">
        <f t="shared" si="2"/>
        <v>-33</v>
      </c>
      <c r="N23" s="46">
        <v>-26</v>
      </c>
      <c r="O23" s="46" t="s">
        <v>24</v>
      </c>
      <c r="P23" s="46" t="s">
        <v>24</v>
      </c>
      <c r="Q23" s="46">
        <v>-4</v>
      </c>
      <c r="R23" s="46">
        <v>-3</v>
      </c>
      <c r="S23" s="53"/>
    </row>
    <row r="24" spans="1:23" s="13" customFormat="1" ht="9" customHeight="1" x14ac:dyDescent="0.15">
      <c r="A24" s="21"/>
      <c r="B24" s="22" t="s">
        <v>17</v>
      </c>
      <c r="C24" s="9">
        <f>SUM(D24,E24,M24)</f>
        <v>340</v>
      </c>
      <c r="D24" s="23">
        <v>1</v>
      </c>
      <c r="E24" s="10">
        <f t="shared" si="1"/>
        <v>188</v>
      </c>
      <c r="F24" s="23">
        <v>14</v>
      </c>
      <c r="G24" s="23">
        <v>29</v>
      </c>
      <c r="H24" s="23" t="s">
        <v>23</v>
      </c>
      <c r="I24" s="23">
        <v>68</v>
      </c>
      <c r="J24" s="23" t="s">
        <v>23</v>
      </c>
      <c r="K24" s="23">
        <v>76</v>
      </c>
      <c r="L24" s="23">
        <v>1</v>
      </c>
      <c r="M24" s="10">
        <f t="shared" si="2"/>
        <v>151</v>
      </c>
      <c r="N24" s="23">
        <v>146</v>
      </c>
      <c r="O24" s="23" t="s">
        <v>23</v>
      </c>
      <c r="P24" s="23" t="s">
        <v>23</v>
      </c>
      <c r="Q24" s="23" t="s">
        <v>23</v>
      </c>
      <c r="R24" s="23">
        <v>5</v>
      </c>
      <c r="S24" s="24"/>
    </row>
    <row r="25" spans="1:23" s="49" customFormat="1" ht="9" customHeight="1" x14ac:dyDescent="0.15">
      <c r="A25" s="51"/>
      <c r="B25" s="52" t="s">
        <v>35</v>
      </c>
      <c r="C25" s="45">
        <f>E25+M25</f>
        <v>-34</v>
      </c>
      <c r="D25" s="46" t="s">
        <v>24</v>
      </c>
      <c r="E25" s="47">
        <f t="shared" si="1"/>
        <v>-23</v>
      </c>
      <c r="F25" s="46" t="s">
        <v>24</v>
      </c>
      <c r="G25" s="46">
        <v>-23</v>
      </c>
      <c r="H25" s="46" t="s">
        <v>24</v>
      </c>
      <c r="I25" s="46" t="s">
        <v>24</v>
      </c>
      <c r="J25" s="46" t="s">
        <v>24</v>
      </c>
      <c r="K25" s="46" t="s">
        <v>24</v>
      </c>
      <c r="L25" s="46" t="s">
        <v>24</v>
      </c>
      <c r="M25" s="46">
        <f t="shared" si="2"/>
        <v>-11</v>
      </c>
      <c r="N25" s="46">
        <v>-10</v>
      </c>
      <c r="O25" s="46" t="s">
        <v>24</v>
      </c>
      <c r="P25" s="46" t="s">
        <v>24</v>
      </c>
      <c r="Q25" s="46" t="s">
        <v>24</v>
      </c>
      <c r="R25" s="46">
        <v>-1</v>
      </c>
      <c r="S25" s="53"/>
    </row>
    <row r="26" spans="1:23" s="13" customFormat="1" ht="9" customHeight="1" x14ac:dyDescent="0.15">
      <c r="A26" s="21"/>
      <c r="B26" s="22" t="s">
        <v>18</v>
      </c>
      <c r="C26" s="9">
        <f>SUM(D26,E26,M26)</f>
        <v>258</v>
      </c>
      <c r="D26" s="23">
        <v>2</v>
      </c>
      <c r="E26" s="10">
        <f t="shared" si="1"/>
        <v>56</v>
      </c>
      <c r="F26" s="23">
        <v>6</v>
      </c>
      <c r="G26" s="23">
        <v>12</v>
      </c>
      <c r="H26" s="23" t="s">
        <v>23</v>
      </c>
      <c r="I26" s="23">
        <v>31</v>
      </c>
      <c r="J26" s="23" t="s">
        <v>23</v>
      </c>
      <c r="K26" s="23">
        <v>4</v>
      </c>
      <c r="L26" s="23">
        <v>3</v>
      </c>
      <c r="M26" s="10">
        <f t="shared" si="2"/>
        <v>200</v>
      </c>
      <c r="N26" s="23">
        <v>194</v>
      </c>
      <c r="O26" s="23" t="s">
        <v>23</v>
      </c>
      <c r="P26" s="23" t="s">
        <v>23</v>
      </c>
      <c r="Q26" s="23" t="s">
        <v>23</v>
      </c>
      <c r="R26" s="23">
        <v>6</v>
      </c>
      <c r="S26" s="24"/>
    </row>
    <row r="27" spans="1:23" s="49" customFormat="1" ht="9" customHeight="1" x14ac:dyDescent="0.15">
      <c r="A27" s="51"/>
      <c r="B27" s="52" t="s">
        <v>36</v>
      </c>
      <c r="C27" s="45">
        <f>M27</f>
        <v>-5</v>
      </c>
      <c r="D27" s="46" t="s">
        <v>24</v>
      </c>
      <c r="E27" s="46" t="s">
        <v>24</v>
      </c>
      <c r="F27" s="46" t="s">
        <v>24</v>
      </c>
      <c r="G27" s="46" t="s">
        <v>24</v>
      </c>
      <c r="H27" s="46" t="s">
        <v>24</v>
      </c>
      <c r="I27" s="46" t="s">
        <v>24</v>
      </c>
      <c r="J27" s="46" t="s">
        <v>24</v>
      </c>
      <c r="K27" s="46" t="s">
        <v>24</v>
      </c>
      <c r="L27" s="46" t="s">
        <v>24</v>
      </c>
      <c r="M27" s="46">
        <f t="shared" si="2"/>
        <v>-5</v>
      </c>
      <c r="N27" s="46">
        <v>-4</v>
      </c>
      <c r="O27" s="46" t="s">
        <v>24</v>
      </c>
      <c r="P27" s="46" t="s">
        <v>24</v>
      </c>
      <c r="Q27" s="46" t="s">
        <v>24</v>
      </c>
      <c r="R27" s="46">
        <v>-1</v>
      </c>
      <c r="S27" s="53"/>
    </row>
    <row r="28" spans="1:23" s="13" customFormat="1" ht="9" customHeight="1" x14ac:dyDescent="0.15">
      <c r="A28" s="21"/>
      <c r="B28" s="22" t="s">
        <v>19</v>
      </c>
      <c r="C28" s="9">
        <f>SUM(D28,E28,M28)</f>
        <v>769</v>
      </c>
      <c r="D28" s="23">
        <v>4</v>
      </c>
      <c r="E28" s="10">
        <f t="shared" ref="E28:E35" si="3">SUM(F28:L28)</f>
        <v>129</v>
      </c>
      <c r="F28" s="23">
        <v>16</v>
      </c>
      <c r="G28" s="23">
        <v>51</v>
      </c>
      <c r="H28" s="23" t="s">
        <v>23</v>
      </c>
      <c r="I28" s="23">
        <v>43</v>
      </c>
      <c r="J28" s="23" t="s">
        <v>23</v>
      </c>
      <c r="K28" s="23">
        <v>18</v>
      </c>
      <c r="L28" s="23">
        <v>1</v>
      </c>
      <c r="M28" s="10">
        <f t="shared" si="2"/>
        <v>636</v>
      </c>
      <c r="N28" s="23">
        <v>610</v>
      </c>
      <c r="O28" s="23" t="s">
        <v>23</v>
      </c>
      <c r="P28" s="23" t="s">
        <v>23</v>
      </c>
      <c r="Q28" s="23">
        <v>4</v>
      </c>
      <c r="R28" s="23">
        <v>22</v>
      </c>
      <c r="S28" s="24"/>
    </row>
    <row r="29" spans="1:23" s="49" customFormat="1" ht="9" customHeight="1" x14ac:dyDescent="0.15">
      <c r="A29" s="51"/>
      <c r="B29" s="52" t="s">
        <v>39</v>
      </c>
      <c r="C29" s="45">
        <f>E29+M29</f>
        <v>-30</v>
      </c>
      <c r="D29" s="46" t="s">
        <v>24</v>
      </c>
      <c r="E29" s="47">
        <f t="shared" si="3"/>
        <v>-23</v>
      </c>
      <c r="F29" s="46" t="s">
        <v>24</v>
      </c>
      <c r="G29" s="46">
        <v>-22</v>
      </c>
      <c r="H29" s="46" t="s">
        <v>24</v>
      </c>
      <c r="I29" s="46">
        <v>-1</v>
      </c>
      <c r="J29" s="46" t="s">
        <v>24</v>
      </c>
      <c r="K29" s="46" t="s">
        <v>24</v>
      </c>
      <c r="L29" s="46" t="s">
        <v>24</v>
      </c>
      <c r="M29" s="46">
        <f t="shared" si="2"/>
        <v>-7</v>
      </c>
      <c r="N29" s="46">
        <v>-2</v>
      </c>
      <c r="O29" s="46" t="s">
        <v>24</v>
      </c>
      <c r="P29" s="46" t="s">
        <v>24</v>
      </c>
      <c r="Q29" s="46">
        <v>-4</v>
      </c>
      <c r="R29" s="46">
        <v>-1</v>
      </c>
      <c r="S29" s="53"/>
    </row>
    <row r="30" spans="1:23" s="13" customFormat="1" ht="9" customHeight="1" x14ac:dyDescent="0.15">
      <c r="A30" s="21"/>
      <c r="B30" s="22" t="s">
        <v>40</v>
      </c>
      <c r="C30" s="9">
        <f>SUM(D30,E30,M30)</f>
        <v>43</v>
      </c>
      <c r="D30" s="23" t="s">
        <v>23</v>
      </c>
      <c r="E30" s="10">
        <f t="shared" si="3"/>
        <v>24</v>
      </c>
      <c r="F30" s="23">
        <v>1</v>
      </c>
      <c r="G30" s="23">
        <v>19</v>
      </c>
      <c r="H30" s="23" t="s">
        <v>23</v>
      </c>
      <c r="I30" s="23">
        <v>4</v>
      </c>
      <c r="J30" s="23" t="s">
        <v>23</v>
      </c>
      <c r="K30" s="23" t="s">
        <v>23</v>
      </c>
      <c r="L30" s="23" t="s">
        <v>23</v>
      </c>
      <c r="M30" s="10">
        <f t="shared" si="2"/>
        <v>19</v>
      </c>
      <c r="N30" s="23">
        <v>4</v>
      </c>
      <c r="O30" s="23" t="s">
        <v>23</v>
      </c>
      <c r="P30" s="23" t="s">
        <v>23</v>
      </c>
      <c r="Q30" s="23">
        <v>2</v>
      </c>
      <c r="R30" s="23">
        <v>13</v>
      </c>
      <c r="S30" s="24"/>
    </row>
    <row r="31" spans="1:23" s="49" customFormat="1" ht="9" customHeight="1" x14ac:dyDescent="0.15">
      <c r="A31" s="51"/>
      <c r="B31" s="52" t="s">
        <v>41</v>
      </c>
      <c r="C31" s="45">
        <f>E31+M31</f>
        <v>-8</v>
      </c>
      <c r="D31" s="46" t="s">
        <v>24</v>
      </c>
      <c r="E31" s="47">
        <f>SUM(F31:L31)</f>
        <v>-6</v>
      </c>
      <c r="F31" s="46" t="s">
        <v>24</v>
      </c>
      <c r="G31" s="46">
        <v>-6</v>
      </c>
      <c r="H31" s="46" t="s">
        <v>24</v>
      </c>
      <c r="I31" s="46" t="s">
        <v>24</v>
      </c>
      <c r="J31" s="46" t="s">
        <v>24</v>
      </c>
      <c r="K31" s="46" t="s">
        <v>24</v>
      </c>
      <c r="L31" s="46" t="s">
        <v>24</v>
      </c>
      <c r="M31" s="46">
        <f t="shared" si="2"/>
        <v>-2</v>
      </c>
      <c r="N31" s="46" t="s">
        <v>24</v>
      </c>
      <c r="O31" s="46" t="s">
        <v>24</v>
      </c>
      <c r="P31" s="46" t="s">
        <v>24</v>
      </c>
      <c r="Q31" s="46">
        <v>-2</v>
      </c>
      <c r="R31" s="46" t="s">
        <v>24</v>
      </c>
      <c r="S31" s="53"/>
    </row>
    <row r="32" spans="1:23" s="13" customFormat="1" ht="9" customHeight="1" x14ac:dyDescent="0.15">
      <c r="A32" s="21"/>
      <c r="B32" s="22" t="s">
        <v>42</v>
      </c>
      <c r="C32" s="9">
        <f>SUM(D32,E32,M32)</f>
        <v>16</v>
      </c>
      <c r="D32" s="23" t="s">
        <v>23</v>
      </c>
      <c r="E32" s="10">
        <f t="shared" si="3"/>
        <v>15</v>
      </c>
      <c r="F32" s="23" t="s">
        <v>23</v>
      </c>
      <c r="G32" s="23">
        <v>15</v>
      </c>
      <c r="H32" s="23" t="s">
        <v>23</v>
      </c>
      <c r="I32" s="23" t="s">
        <v>23</v>
      </c>
      <c r="J32" s="23" t="s">
        <v>23</v>
      </c>
      <c r="K32" s="23" t="s">
        <v>23</v>
      </c>
      <c r="L32" s="23" t="s">
        <v>23</v>
      </c>
      <c r="M32" s="10">
        <f t="shared" si="2"/>
        <v>1</v>
      </c>
      <c r="N32" s="23" t="s">
        <v>23</v>
      </c>
      <c r="O32" s="23" t="s">
        <v>23</v>
      </c>
      <c r="P32" s="23" t="s">
        <v>23</v>
      </c>
      <c r="Q32" s="23" t="s">
        <v>23</v>
      </c>
      <c r="R32" s="23">
        <v>1</v>
      </c>
      <c r="S32" s="24"/>
    </row>
    <row r="33" spans="1:19" s="49" customFormat="1" ht="9" customHeight="1" x14ac:dyDescent="0.15">
      <c r="A33" s="51"/>
      <c r="B33" s="52" t="s">
        <v>37</v>
      </c>
      <c r="C33" s="45">
        <f>E33</f>
        <v>-1</v>
      </c>
      <c r="D33" s="46" t="s">
        <v>24</v>
      </c>
      <c r="E33" s="47">
        <f t="shared" si="3"/>
        <v>-1</v>
      </c>
      <c r="F33" s="46" t="s">
        <v>24</v>
      </c>
      <c r="G33" s="46">
        <v>-1</v>
      </c>
      <c r="H33" s="46" t="s">
        <v>24</v>
      </c>
      <c r="I33" s="46" t="s">
        <v>24</v>
      </c>
      <c r="J33" s="46" t="s">
        <v>24</v>
      </c>
      <c r="K33" s="46" t="s">
        <v>24</v>
      </c>
      <c r="L33" s="46" t="s">
        <v>24</v>
      </c>
      <c r="M33" s="46" t="s">
        <v>24</v>
      </c>
      <c r="N33" s="46" t="s">
        <v>24</v>
      </c>
      <c r="O33" s="46" t="s">
        <v>24</v>
      </c>
      <c r="P33" s="46" t="s">
        <v>24</v>
      </c>
      <c r="Q33" s="46" t="s">
        <v>24</v>
      </c>
      <c r="R33" s="46" t="s">
        <v>24</v>
      </c>
      <c r="S33" s="53"/>
    </row>
    <row r="34" spans="1:19" s="13" customFormat="1" ht="9" customHeight="1" x14ac:dyDescent="0.15">
      <c r="A34" s="21"/>
      <c r="B34" s="22" t="s">
        <v>43</v>
      </c>
      <c r="C34" s="9">
        <f>SUM(D34,E34,M34)</f>
        <v>11</v>
      </c>
      <c r="D34" s="23" t="s">
        <v>23</v>
      </c>
      <c r="E34" s="10">
        <f t="shared" si="3"/>
        <v>6</v>
      </c>
      <c r="F34" s="23" t="s">
        <v>23</v>
      </c>
      <c r="G34" s="23">
        <v>6</v>
      </c>
      <c r="H34" s="23" t="s">
        <v>23</v>
      </c>
      <c r="I34" s="23" t="s">
        <v>23</v>
      </c>
      <c r="J34" s="23" t="s">
        <v>23</v>
      </c>
      <c r="K34" s="23" t="s">
        <v>23</v>
      </c>
      <c r="L34" s="23" t="s">
        <v>23</v>
      </c>
      <c r="M34" s="10">
        <f>SUM(N34:R34)</f>
        <v>5</v>
      </c>
      <c r="N34" s="23" t="s">
        <v>23</v>
      </c>
      <c r="O34" s="23" t="s">
        <v>23</v>
      </c>
      <c r="P34" s="23" t="s">
        <v>23</v>
      </c>
      <c r="Q34" s="23">
        <v>2</v>
      </c>
      <c r="R34" s="23">
        <v>3</v>
      </c>
      <c r="S34" s="24"/>
    </row>
    <row r="35" spans="1:19" s="49" customFormat="1" ht="9.9499999999999993" customHeight="1" x14ac:dyDescent="0.15">
      <c r="A35" s="51"/>
      <c r="B35" s="54"/>
      <c r="C35" s="45">
        <f>E35</f>
        <v>-1</v>
      </c>
      <c r="D35" s="46" t="s">
        <v>24</v>
      </c>
      <c r="E35" s="47">
        <f t="shared" si="3"/>
        <v>-1</v>
      </c>
      <c r="F35" s="46" t="s">
        <v>24</v>
      </c>
      <c r="G35" s="46">
        <v>-1</v>
      </c>
      <c r="H35" s="46" t="s">
        <v>24</v>
      </c>
      <c r="I35" s="46" t="s">
        <v>24</v>
      </c>
      <c r="J35" s="46" t="s">
        <v>24</v>
      </c>
      <c r="K35" s="46" t="s">
        <v>24</v>
      </c>
      <c r="L35" s="46" t="s">
        <v>24</v>
      </c>
      <c r="M35" s="46" t="s">
        <v>24</v>
      </c>
      <c r="N35" s="46" t="s">
        <v>24</v>
      </c>
      <c r="O35" s="46" t="s">
        <v>24</v>
      </c>
      <c r="P35" s="46" t="s">
        <v>24</v>
      </c>
      <c r="Q35" s="46" t="s">
        <v>24</v>
      </c>
      <c r="R35" s="46" t="s">
        <v>24</v>
      </c>
      <c r="S35" s="53"/>
    </row>
    <row r="36" spans="1:19" s="30" customFormat="1" ht="4.5" customHeight="1" thickBot="1" x14ac:dyDescent="0.2">
      <c r="A36" s="25"/>
      <c r="B36" s="26"/>
      <c r="C36" s="27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9"/>
    </row>
    <row r="37" spans="1:19" s="35" customFormat="1" ht="12" customHeight="1" x14ac:dyDescent="0.15">
      <c r="A37" s="31"/>
      <c r="B37" s="32" t="s">
        <v>45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</row>
  </sheetData>
  <mergeCells count="5">
    <mergeCell ref="D3:D4"/>
    <mergeCell ref="B3:B4"/>
    <mergeCell ref="C3:C4"/>
    <mergeCell ref="E3:L3"/>
    <mergeCell ref="M3:R3"/>
  </mergeCells>
  <phoneticPr fontId="4"/>
  <pageMargins left="0.39370078740157483" right="0.39370078740157483" top="0.59055118110236227" bottom="0.27559055118110237" header="0.55118110236220474" footer="0.23622047244094491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第15表</vt:lpstr>
      <vt:lpstr>第15表!Print_Area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3583-01</dc:creator>
  <cp:lastModifiedBy>事務端末011</cp:lastModifiedBy>
  <cp:lastPrinted>2017-10-04T07:23:59Z</cp:lastPrinted>
  <dcterms:created xsi:type="dcterms:W3CDTF">2001-10-24T05:08:21Z</dcterms:created>
  <dcterms:modified xsi:type="dcterms:W3CDTF">2017-12-08T01:23:20Z</dcterms:modified>
</cp:coreProperties>
</file>